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C:\03_経産省\Teams\04_様式資料\様式案\公開用\"/>
    </mc:Choice>
  </mc:AlternateContent>
  <xr:revisionPtr revIDLastSave="0" documentId="13_ncr:1_{3714BC7C-E477-4E7B-AA6D-7F3C8BBAAC12}" xr6:coauthVersionLast="47" xr6:coauthVersionMax="47" xr10:uidLastSave="{00000000-0000-0000-0000-000000000000}"/>
  <bookViews>
    <workbookView xWindow="-120" yWindow="-120" windowWidth="38640" windowHeight="21240" tabRatio="881" activeTab="1" xr2:uid="{48D31B4F-F43C-4485-81B1-DE37D8DB8D4A}"/>
  </bookViews>
  <sheets>
    <sheet name="記入要領" sheetId="21" r:id="rId1"/>
    <sheet name="①申請者情報" sheetId="17" r:id="rId2"/>
    <sheet name="②補助事業情報" sheetId="1" r:id="rId3"/>
    <sheet name="③経費明細書" sheetId="18" r:id="rId4"/>
    <sheet name="＞コンソーシアム形式で使用する場合に入力するシート" sheetId="68" r:id="rId5"/>
    <sheet name="②補助事業情報(事業者2)" sheetId="132" r:id="rId6"/>
    <sheet name="②補助事業情報(事業者3)" sheetId="133" r:id="rId7"/>
    <sheet name="②補助事業情報(事業者4)" sheetId="134" r:id="rId8"/>
    <sheet name="②補助事業情報(事業者5)" sheetId="135" r:id="rId9"/>
    <sheet name="②補助事業情報(事業者6)" sheetId="136" r:id="rId10"/>
    <sheet name="②補助事業情報(事業者7)" sheetId="137" r:id="rId11"/>
    <sheet name="②補助事業情報(事業者8)" sheetId="138" r:id="rId12"/>
    <sheet name="②補助事業情報(事業者9)" sheetId="139" r:id="rId13"/>
    <sheet name="②補助事業情報(事業者10)" sheetId="140" r:id="rId14"/>
    <sheet name="【参考】業種" sheetId="8" r:id="rId15"/>
    <sheet name="【参考】最低賃金の5年間の年平均の年平均上昇率" sheetId="6" r:id="rId16"/>
  </sheets>
  <definedNames>
    <definedName name="A_農業・林業">【参考】業種!$E$3:$E$4</definedName>
    <definedName name="B_漁業">【参考】業種!$F$3:$F$4</definedName>
    <definedName name="C_鉱業・採石業・砂利採取業">【参考】業種!$G$3</definedName>
    <definedName name="D_建設業">【参考】業種!$H$3:$H$5</definedName>
    <definedName name="E_製造業">【参考】業種!$I$3:$I$26</definedName>
    <definedName name="F_電気・ガス・熱供給・水道業">【参考】業種!$J$3:$J$6</definedName>
    <definedName name="G_情報通信業">【参考】業種!$K$3:$K$7</definedName>
    <definedName name="H_運輸業・郵便業">【参考】業種!$L$3:$L$10</definedName>
    <definedName name="I_卸売業・小売業">【参考】業種!$M$3:$M$14</definedName>
    <definedName name="J_金融業・保険業">【参考】業種!$N$3:$N$8</definedName>
    <definedName name="K_不動産業・物品賃貸業">【参考】業種!$O$3:$O$5</definedName>
    <definedName name="L_学術研究・専門・技術サービス業">【参考】業種!$P$3:$P$6</definedName>
    <definedName name="M_宿泊業・飲食サービス業">【参考】業種!$Q$3:$Q$5</definedName>
    <definedName name="N_生活関連サービス業・娯楽業">【参考】業種!$R$3:$R$5</definedName>
    <definedName name="O_教育・学習支援業">【参考】業種!$S$3:$S$4</definedName>
    <definedName name="P_医療・福祉">【参考】業種!$T$3:$T$5</definedName>
    <definedName name="_xlnm.Print_Area" localSheetId="2">②補助事業情報!$A$1:$P$225</definedName>
    <definedName name="_xlnm.Print_Area" localSheetId="13">'②補助事業情報(事業者10)'!$A$1:$P$225</definedName>
    <definedName name="_xlnm.Print_Area" localSheetId="5">'②補助事業情報(事業者2)'!$A$1:$P$225</definedName>
    <definedName name="_xlnm.Print_Area" localSheetId="6">'②補助事業情報(事業者3)'!$A$1:$P$225</definedName>
    <definedName name="_xlnm.Print_Area" localSheetId="7">'②補助事業情報(事業者4)'!$A$1:$P$225</definedName>
    <definedName name="_xlnm.Print_Area" localSheetId="8">'②補助事業情報(事業者5)'!$A$1:$P$225</definedName>
    <definedName name="_xlnm.Print_Area" localSheetId="9">'②補助事業情報(事業者6)'!$A$1:$P$225</definedName>
    <definedName name="_xlnm.Print_Area" localSheetId="10">'②補助事業情報(事業者7)'!$A$1:$P$225</definedName>
    <definedName name="_xlnm.Print_Area" localSheetId="11">'②補助事業情報(事業者8)'!$A$1:$P$225</definedName>
    <definedName name="_xlnm.Print_Area" localSheetId="12">'②補助事業情報(事業者9)'!$A$1:$P$225</definedName>
    <definedName name="Q_複合サービス事業">【参考】業種!$U$3:$U$4</definedName>
    <definedName name="R_サービス業_他に分類されないもの">【参考】業種!$V$3:$V$11</definedName>
    <definedName name="S_公務_他に分類されるものを除く">【参考】業種!$W$3:$W$4</definedName>
    <definedName name="T_分類不能の産業">【参考】業種!$X$3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 l="1"/>
  <c r="E7" i="1"/>
  <c r="E8" i="140"/>
  <c r="L222" i="140"/>
  <c r="I222" i="140"/>
  <c r="H222" i="140"/>
  <c r="G217" i="140"/>
  <c r="H201" i="140"/>
  <c r="P200" i="140"/>
  <c r="P201" i="140" s="1"/>
  <c r="O200" i="140"/>
  <c r="O201" i="140" s="1"/>
  <c r="N200" i="140"/>
  <c r="M200" i="140"/>
  <c r="N201" i="140" s="1"/>
  <c r="L200" i="140"/>
  <c r="L201" i="140" s="1"/>
  <c r="K200" i="140"/>
  <c r="K201" i="140" s="1"/>
  <c r="J200" i="140"/>
  <c r="J201" i="140" s="1"/>
  <c r="I200" i="140"/>
  <c r="I201" i="140" s="1"/>
  <c r="H200" i="140"/>
  <c r="G200" i="140"/>
  <c r="O199" i="140"/>
  <c r="N199" i="140"/>
  <c r="O198" i="140"/>
  <c r="M198" i="140"/>
  <c r="L198" i="140"/>
  <c r="P197" i="140"/>
  <c r="O197" i="140"/>
  <c r="P199" i="140" s="1"/>
  <c r="N197" i="140"/>
  <c r="M197" i="140"/>
  <c r="M199" i="140" s="1"/>
  <c r="L197" i="140"/>
  <c r="K197" i="140"/>
  <c r="L199" i="140" s="1"/>
  <c r="J197" i="140"/>
  <c r="J199" i="140" s="1"/>
  <c r="I197" i="140"/>
  <c r="H197" i="140"/>
  <c r="I199" i="140" s="1"/>
  <c r="G197" i="140"/>
  <c r="P196" i="140"/>
  <c r="P198" i="140" s="1"/>
  <c r="O196" i="140"/>
  <c r="N196" i="140"/>
  <c r="N198" i="140" s="1"/>
  <c r="M196" i="140"/>
  <c r="L196" i="140"/>
  <c r="K196" i="140"/>
  <c r="J196" i="140"/>
  <c r="K198" i="140" s="1"/>
  <c r="I196" i="140"/>
  <c r="I198" i="140" s="1"/>
  <c r="H196" i="140"/>
  <c r="G196" i="140"/>
  <c r="H198" i="140" s="1"/>
  <c r="Q186" i="140"/>
  <c r="O186" i="140"/>
  <c r="N186" i="140"/>
  <c r="G185" i="140"/>
  <c r="P186" i="140" s="1"/>
  <c r="D185" i="140"/>
  <c r="L182" i="140"/>
  <c r="I182" i="140"/>
  <c r="P181" i="140"/>
  <c r="P182" i="140" s="1"/>
  <c r="O181" i="140"/>
  <c r="O182" i="140" s="1"/>
  <c r="N181" i="140"/>
  <c r="N182" i="140" s="1"/>
  <c r="M181" i="140"/>
  <c r="M182" i="140" s="1"/>
  <c r="L181" i="140"/>
  <c r="K181" i="140"/>
  <c r="J181" i="140"/>
  <c r="K182" i="140" s="1"/>
  <c r="I181" i="140"/>
  <c r="H181" i="140"/>
  <c r="H182" i="140" s="1"/>
  <c r="G181" i="140"/>
  <c r="I180" i="140"/>
  <c r="P179" i="140"/>
  <c r="P178" i="140"/>
  <c r="O178" i="140"/>
  <c r="P180" i="140" s="1"/>
  <c r="N178" i="140"/>
  <c r="N180" i="140" s="1"/>
  <c r="M178" i="140"/>
  <c r="L178" i="140"/>
  <c r="M180" i="140" s="1"/>
  <c r="K178" i="140"/>
  <c r="K180" i="140" s="1"/>
  <c r="J178" i="140"/>
  <c r="J180" i="140" s="1"/>
  <c r="I178" i="140"/>
  <c r="H178" i="140"/>
  <c r="G178" i="140"/>
  <c r="H180" i="140" s="1"/>
  <c r="P177" i="140"/>
  <c r="O177" i="140"/>
  <c r="N177" i="140"/>
  <c r="O179" i="140" s="1"/>
  <c r="M177" i="140"/>
  <c r="M179" i="140" s="1"/>
  <c r="L177" i="140"/>
  <c r="K177" i="140"/>
  <c r="L179" i="140" s="1"/>
  <c r="J177" i="140"/>
  <c r="J179" i="140" s="1"/>
  <c r="I177" i="140"/>
  <c r="I179" i="140" s="1"/>
  <c r="H177" i="140"/>
  <c r="H179" i="140" s="1"/>
  <c r="G177" i="140"/>
  <c r="N168" i="140"/>
  <c r="L224" i="140" s="1"/>
  <c r="D168" i="140"/>
  <c r="Q167" i="140"/>
  <c r="P167" i="140"/>
  <c r="O167" i="140"/>
  <c r="D167" i="140"/>
  <c r="G166" i="140"/>
  <c r="P166" i="140" s="1"/>
  <c r="D166" i="140"/>
  <c r="P163" i="140"/>
  <c r="N163" i="140"/>
  <c r="M163" i="140"/>
  <c r="J163" i="140"/>
  <c r="P162" i="140"/>
  <c r="O162" i="140"/>
  <c r="N162" i="140"/>
  <c r="O163" i="140" s="1"/>
  <c r="M162" i="140"/>
  <c r="L162" i="140"/>
  <c r="L163" i="140" s="1"/>
  <c r="K162" i="140"/>
  <c r="K163" i="140" s="1"/>
  <c r="J162" i="140"/>
  <c r="I162" i="140"/>
  <c r="I163" i="140" s="1"/>
  <c r="H162" i="140"/>
  <c r="H163" i="140" s="1"/>
  <c r="G162" i="140"/>
  <c r="M161" i="140"/>
  <c r="K161" i="140"/>
  <c r="J161" i="140"/>
  <c r="K160" i="140"/>
  <c r="I160" i="140"/>
  <c r="H160" i="140"/>
  <c r="P159" i="140"/>
  <c r="P161" i="140" s="1"/>
  <c r="O159" i="140"/>
  <c r="O161" i="140" s="1"/>
  <c r="N159" i="140"/>
  <c r="N161" i="140" s="1"/>
  <c r="M159" i="140"/>
  <c r="L159" i="140"/>
  <c r="K159" i="140"/>
  <c r="L161" i="140" s="1"/>
  <c r="J159" i="140"/>
  <c r="I159" i="140"/>
  <c r="I161" i="140" s="1"/>
  <c r="H159" i="140"/>
  <c r="G159" i="140"/>
  <c r="H161" i="140" s="1"/>
  <c r="P158" i="140"/>
  <c r="O158" i="140"/>
  <c r="P160" i="140" s="1"/>
  <c r="N158" i="140"/>
  <c r="N160" i="140" s="1"/>
  <c r="M158" i="140"/>
  <c r="M160" i="140" s="1"/>
  <c r="L158" i="140"/>
  <c r="L160" i="140" s="1"/>
  <c r="K158" i="140"/>
  <c r="J158" i="140"/>
  <c r="J160" i="140" s="1"/>
  <c r="I158" i="140"/>
  <c r="H158" i="140"/>
  <c r="G158" i="140"/>
  <c r="I152" i="140"/>
  <c r="K152" i="140" s="1"/>
  <c r="N149" i="140"/>
  <c r="Q148" i="140"/>
  <c r="G147" i="140"/>
  <c r="P147" i="140" s="1"/>
  <c r="D147" i="140"/>
  <c r="N144" i="140"/>
  <c r="H144" i="140"/>
  <c r="P143" i="140"/>
  <c r="P144" i="140" s="1"/>
  <c r="O143" i="140"/>
  <c r="O144" i="140" s="1"/>
  <c r="N143" i="140"/>
  <c r="M143" i="140"/>
  <c r="M144" i="140" s="1"/>
  <c r="L143" i="140"/>
  <c r="L144" i="140" s="1"/>
  <c r="K143" i="140"/>
  <c r="K144" i="140" s="1"/>
  <c r="J143" i="140"/>
  <c r="J144" i="140" s="1"/>
  <c r="I143" i="140"/>
  <c r="I144" i="140" s="1"/>
  <c r="H143" i="140"/>
  <c r="G143" i="140"/>
  <c r="O142" i="140"/>
  <c r="N142" i="140"/>
  <c r="O141" i="140"/>
  <c r="M141" i="140"/>
  <c r="L141" i="140"/>
  <c r="P140" i="140"/>
  <c r="O140" i="140"/>
  <c r="P142" i="140" s="1"/>
  <c r="N140" i="140"/>
  <c r="M140" i="140"/>
  <c r="M142" i="140" s="1"/>
  <c r="L140" i="140"/>
  <c r="K140" i="140"/>
  <c r="L142" i="140" s="1"/>
  <c r="J140" i="140"/>
  <c r="K142" i="140" s="1"/>
  <c r="I140" i="140"/>
  <c r="H140" i="140"/>
  <c r="I142" i="140" s="1"/>
  <c r="G140" i="140"/>
  <c r="P139" i="140"/>
  <c r="P141" i="140" s="1"/>
  <c r="O139" i="140"/>
  <c r="N139" i="140"/>
  <c r="N141" i="140" s="1"/>
  <c r="M139" i="140"/>
  <c r="L139" i="140"/>
  <c r="K139" i="140"/>
  <c r="J139" i="140"/>
  <c r="K141" i="140" s="1"/>
  <c r="I139" i="140"/>
  <c r="I141" i="140" s="1"/>
  <c r="H139" i="140"/>
  <c r="G139" i="140"/>
  <c r="H141" i="140" s="1"/>
  <c r="Q129" i="140"/>
  <c r="O129" i="140"/>
  <c r="N129" i="140"/>
  <c r="G128" i="140"/>
  <c r="P129" i="140" s="1"/>
  <c r="D128" i="140"/>
  <c r="L125" i="140"/>
  <c r="J125" i="140"/>
  <c r="I125" i="140"/>
  <c r="P124" i="140"/>
  <c r="P125" i="140" s="1"/>
  <c r="O124" i="140"/>
  <c r="O125" i="140" s="1"/>
  <c r="N124" i="140"/>
  <c r="N125" i="140" s="1"/>
  <c r="M124" i="140"/>
  <c r="M125" i="140" s="1"/>
  <c r="L124" i="140"/>
  <c r="K124" i="140"/>
  <c r="J124" i="140"/>
  <c r="K125" i="140" s="1"/>
  <c r="I124" i="140"/>
  <c r="H124" i="140"/>
  <c r="H125" i="140" s="1"/>
  <c r="G124" i="140"/>
  <c r="I123" i="140"/>
  <c r="P122" i="140"/>
  <c r="P121" i="140"/>
  <c r="O121" i="140"/>
  <c r="P123" i="140" s="1"/>
  <c r="N121" i="140"/>
  <c r="N123" i="140" s="1"/>
  <c r="M121" i="140"/>
  <c r="L121" i="140"/>
  <c r="M123" i="140" s="1"/>
  <c r="K121" i="140"/>
  <c r="K123" i="140" s="1"/>
  <c r="J121" i="140"/>
  <c r="J123" i="140" s="1"/>
  <c r="I121" i="140"/>
  <c r="H121" i="140"/>
  <c r="G121" i="140"/>
  <c r="H123" i="140" s="1"/>
  <c r="P120" i="140"/>
  <c r="O120" i="140"/>
  <c r="N120" i="140"/>
  <c r="O122" i="140" s="1"/>
  <c r="M120" i="140"/>
  <c r="M122" i="140" s="1"/>
  <c r="L120" i="140"/>
  <c r="K120" i="140"/>
  <c r="L122" i="140" s="1"/>
  <c r="J120" i="140"/>
  <c r="J122" i="140" s="1"/>
  <c r="I120" i="140"/>
  <c r="I122" i="140" s="1"/>
  <c r="H120" i="140"/>
  <c r="H122" i="140" s="1"/>
  <c r="G120" i="140"/>
  <c r="N111" i="140"/>
  <c r="I224" i="140" s="1"/>
  <c r="D111" i="140"/>
  <c r="Q110" i="140"/>
  <c r="P110" i="140"/>
  <c r="O110" i="140"/>
  <c r="D110" i="140"/>
  <c r="G109" i="140"/>
  <c r="I223" i="140" s="1"/>
  <c r="D109" i="140"/>
  <c r="P106" i="140"/>
  <c r="N106" i="140"/>
  <c r="M106" i="140"/>
  <c r="J106" i="140"/>
  <c r="P105" i="140"/>
  <c r="O105" i="140"/>
  <c r="N105" i="140"/>
  <c r="O106" i="140" s="1"/>
  <c r="M105" i="140"/>
  <c r="L105" i="140"/>
  <c r="L106" i="140" s="1"/>
  <c r="K105" i="140"/>
  <c r="K106" i="140" s="1"/>
  <c r="J105" i="140"/>
  <c r="I105" i="140"/>
  <c r="I106" i="140" s="1"/>
  <c r="H105" i="140"/>
  <c r="H106" i="140" s="1"/>
  <c r="G105" i="140"/>
  <c r="M104" i="140"/>
  <c r="K104" i="140"/>
  <c r="J104" i="140"/>
  <c r="K103" i="140"/>
  <c r="I103" i="140"/>
  <c r="H103" i="140"/>
  <c r="P102" i="140"/>
  <c r="P104" i="140" s="1"/>
  <c r="O102" i="140"/>
  <c r="O104" i="140" s="1"/>
  <c r="N102" i="140"/>
  <c r="N104" i="140" s="1"/>
  <c r="M102" i="140"/>
  <c r="L102" i="140"/>
  <c r="K102" i="140"/>
  <c r="L104" i="140" s="1"/>
  <c r="J102" i="140"/>
  <c r="I102" i="140"/>
  <c r="I104" i="140" s="1"/>
  <c r="H102" i="140"/>
  <c r="G102" i="140"/>
  <c r="H104" i="140" s="1"/>
  <c r="P101" i="140"/>
  <c r="O101" i="140"/>
  <c r="P103" i="140" s="1"/>
  <c r="N101" i="140"/>
  <c r="N103" i="140" s="1"/>
  <c r="M101" i="140"/>
  <c r="M103" i="140" s="1"/>
  <c r="L101" i="140"/>
  <c r="L103" i="140" s="1"/>
  <c r="K101" i="140"/>
  <c r="J101" i="140"/>
  <c r="J103" i="140" s="1"/>
  <c r="I101" i="140"/>
  <c r="H101" i="140"/>
  <c r="G101" i="140"/>
  <c r="I95" i="140"/>
  <c r="K95" i="140" s="1"/>
  <c r="N92" i="140"/>
  <c r="Q91" i="140"/>
  <c r="D91" i="140"/>
  <c r="G90" i="140"/>
  <c r="P90" i="140" s="1"/>
  <c r="D90" i="140"/>
  <c r="O78" i="140"/>
  <c r="O79" i="140" s="1"/>
  <c r="N78" i="140"/>
  <c r="N79" i="140" s="1"/>
  <c r="L78" i="140"/>
  <c r="L79" i="140" s="1"/>
  <c r="M75" i="140"/>
  <c r="L75" i="140"/>
  <c r="M77" i="140" s="1"/>
  <c r="K75" i="140"/>
  <c r="H75" i="140"/>
  <c r="N74" i="140"/>
  <c r="L74" i="140"/>
  <c r="L76" i="140" s="1"/>
  <c r="K74" i="140"/>
  <c r="K76" i="140" s="1"/>
  <c r="J74" i="140"/>
  <c r="P73" i="140"/>
  <c r="O73" i="140"/>
  <c r="N73" i="140"/>
  <c r="M73" i="140"/>
  <c r="M78" i="140" s="1"/>
  <c r="M79" i="140" s="1"/>
  <c r="L73" i="140"/>
  <c r="K73" i="140"/>
  <c r="J73" i="140"/>
  <c r="I73" i="140"/>
  <c r="H73" i="140"/>
  <c r="G73" i="140"/>
  <c r="P72" i="140"/>
  <c r="O72" i="140"/>
  <c r="N72" i="140"/>
  <c r="M72" i="140"/>
  <c r="L72" i="140"/>
  <c r="K72" i="140"/>
  <c r="J72" i="140"/>
  <c r="J75" i="140" s="1"/>
  <c r="I72" i="140"/>
  <c r="I75" i="140" s="1"/>
  <c r="I77" i="140" s="1"/>
  <c r="H72" i="140"/>
  <c r="G72" i="140"/>
  <c r="P71" i="140"/>
  <c r="O71" i="140"/>
  <c r="N71" i="140"/>
  <c r="M71" i="140"/>
  <c r="L71" i="140"/>
  <c r="K71" i="140"/>
  <c r="J71" i="140"/>
  <c r="I71" i="140"/>
  <c r="H71" i="140"/>
  <c r="H74" i="140" s="1"/>
  <c r="G71" i="140"/>
  <c r="P68" i="140"/>
  <c r="P78" i="140" s="1"/>
  <c r="P79" i="140" s="1"/>
  <c r="O68" i="140"/>
  <c r="N68" i="140"/>
  <c r="N70" i="140" s="1"/>
  <c r="M68" i="140"/>
  <c r="L68" i="140"/>
  <c r="L70" i="140" s="1"/>
  <c r="K68" i="140"/>
  <c r="K78" i="140" s="1"/>
  <c r="J68" i="140"/>
  <c r="J78" i="140" s="1"/>
  <c r="I68" i="140"/>
  <c r="I78" i="140" s="1"/>
  <c r="H68" i="140"/>
  <c r="H70" i="140" s="1"/>
  <c r="G68" i="140"/>
  <c r="G78" i="140" s="1"/>
  <c r="P67" i="140"/>
  <c r="P74" i="140" s="1"/>
  <c r="O67" i="140"/>
  <c r="O70" i="140" s="1"/>
  <c r="N67" i="140"/>
  <c r="N75" i="140" s="1"/>
  <c r="N77" i="140" s="1"/>
  <c r="M67" i="140"/>
  <c r="M74" i="140" s="1"/>
  <c r="L67" i="140"/>
  <c r="K67" i="140"/>
  <c r="K70" i="140" s="1"/>
  <c r="J67" i="140"/>
  <c r="I67" i="140"/>
  <c r="I70" i="140" s="1"/>
  <c r="H67" i="140"/>
  <c r="G67" i="140"/>
  <c r="G74" i="140" s="1"/>
  <c r="P45" i="140"/>
  <c r="N45" i="140"/>
  <c r="H45" i="140"/>
  <c r="G45" i="140"/>
  <c r="P44" i="140"/>
  <c r="O44" i="140"/>
  <c r="N44" i="140"/>
  <c r="G44" i="140"/>
  <c r="N43" i="140"/>
  <c r="H43" i="140"/>
  <c r="P42" i="140"/>
  <c r="P43" i="140" s="1"/>
  <c r="O42" i="140"/>
  <c r="O43" i="140" s="1"/>
  <c r="N42" i="140"/>
  <c r="M42" i="140"/>
  <c r="M43" i="140" s="1"/>
  <c r="L42" i="140"/>
  <c r="L43" i="140" s="1"/>
  <c r="K42" i="140"/>
  <c r="K43" i="140" s="1"/>
  <c r="J42" i="140"/>
  <c r="J43" i="140" s="1"/>
  <c r="I42" i="140"/>
  <c r="I43" i="140" s="1"/>
  <c r="H42" i="140"/>
  <c r="G42" i="140"/>
  <c r="O41" i="140"/>
  <c r="N41" i="140"/>
  <c r="O40" i="140"/>
  <c r="M40" i="140"/>
  <c r="L40" i="140"/>
  <c r="P39" i="140"/>
  <c r="O39" i="140"/>
  <c r="P41" i="140" s="1"/>
  <c r="N39" i="140"/>
  <c r="M39" i="140"/>
  <c r="M41" i="140" s="1"/>
  <c r="L39" i="140"/>
  <c r="K39" i="140"/>
  <c r="L41" i="140" s="1"/>
  <c r="J39" i="140"/>
  <c r="K41" i="140" s="1"/>
  <c r="I39" i="140"/>
  <c r="H39" i="140"/>
  <c r="I41" i="140" s="1"/>
  <c r="G39" i="140"/>
  <c r="P38" i="140"/>
  <c r="P40" i="140" s="1"/>
  <c r="O38" i="140"/>
  <c r="N38" i="140"/>
  <c r="N40" i="140" s="1"/>
  <c r="M38" i="140"/>
  <c r="L38" i="140"/>
  <c r="K38" i="140"/>
  <c r="J38" i="140"/>
  <c r="K40" i="140" s="1"/>
  <c r="I38" i="140"/>
  <c r="I40" i="140" s="1"/>
  <c r="H38" i="140"/>
  <c r="G38" i="140"/>
  <c r="H40" i="140" s="1"/>
  <c r="P33" i="140"/>
  <c r="O33" i="140"/>
  <c r="O45" i="140" s="1"/>
  <c r="N33" i="140"/>
  <c r="M33" i="140"/>
  <c r="M44" i="140" s="1"/>
  <c r="L33" i="140"/>
  <c r="L44" i="140" s="1"/>
  <c r="K33" i="140"/>
  <c r="K44" i="140" s="1"/>
  <c r="J33" i="140"/>
  <c r="J44" i="140" s="1"/>
  <c r="I33" i="140"/>
  <c r="I45" i="140" s="1"/>
  <c r="H33" i="140"/>
  <c r="H44" i="140" s="1"/>
  <c r="G33" i="140"/>
  <c r="I24" i="140"/>
  <c r="H24" i="140"/>
  <c r="G24" i="140"/>
  <c r="B15" i="140"/>
  <c r="P13" i="140"/>
  <c r="N13" i="140"/>
  <c r="J13" i="140"/>
  <c r="H13" i="140"/>
  <c r="G13" i="140"/>
  <c r="E13" i="140"/>
  <c r="N167" i="140" s="1"/>
  <c r="P12" i="140"/>
  <c r="O12" i="140"/>
  <c r="O13" i="140" s="1"/>
  <c r="N12" i="140"/>
  <c r="M12" i="140"/>
  <c r="M13" i="140" s="1"/>
  <c r="L12" i="140"/>
  <c r="K12" i="140"/>
  <c r="K13" i="140" s="1"/>
  <c r="J12" i="140"/>
  <c r="I12" i="140"/>
  <c r="I13" i="140" s="1"/>
  <c r="H12" i="140"/>
  <c r="G12" i="140"/>
  <c r="E7" i="140"/>
  <c r="E8" i="139"/>
  <c r="J223" i="139"/>
  <c r="L222" i="139"/>
  <c r="I222" i="139"/>
  <c r="H222" i="139"/>
  <c r="G217" i="139"/>
  <c r="L201" i="139"/>
  <c r="H201" i="139"/>
  <c r="P200" i="139"/>
  <c r="P201" i="139" s="1"/>
  <c r="O200" i="139"/>
  <c r="O201" i="139" s="1"/>
  <c r="N200" i="139"/>
  <c r="N201" i="139" s="1"/>
  <c r="M200" i="139"/>
  <c r="M201" i="139" s="1"/>
  <c r="L200" i="139"/>
  <c r="K200" i="139"/>
  <c r="K201" i="139" s="1"/>
  <c r="J200" i="139"/>
  <c r="J201" i="139" s="1"/>
  <c r="I200" i="139"/>
  <c r="I201" i="139" s="1"/>
  <c r="H200" i="139"/>
  <c r="G200" i="139"/>
  <c r="O199" i="139"/>
  <c r="I199" i="139"/>
  <c r="O198" i="139"/>
  <c r="P197" i="139"/>
  <c r="O197" i="139"/>
  <c r="P199" i="139" s="1"/>
  <c r="N197" i="139"/>
  <c r="M197" i="139"/>
  <c r="N199" i="139" s="1"/>
  <c r="L197" i="139"/>
  <c r="K197" i="139"/>
  <c r="L199" i="139" s="1"/>
  <c r="J197" i="139"/>
  <c r="J199" i="139" s="1"/>
  <c r="I197" i="139"/>
  <c r="H197" i="139"/>
  <c r="H199" i="139" s="1"/>
  <c r="G197" i="139"/>
  <c r="P196" i="139"/>
  <c r="P198" i="139" s="1"/>
  <c r="O196" i="139"/>
  <c r="N196" i="139"/>
  <c r="N198" i="139" s="1"/>
  <c r="M196" i="139"/>
  <c r="L196" i="139"/>
  <c r="M198" i="139" s="1"/>
  <c r="K196" i="139"/>
  <c r="J196" i="139"/>
  <c r="K198" i="139" s="1"/>
  <c r="I196" i="139"/>
  <c r="I198" i="139" s="1"/>
  <c r="H196" i="139"/>
  <c r="G196" i="139"/>
  <c r="H198" i="139" s="1"/>
  <c r="Q186" i="139"/>
  <c r="P185" i="139"/>
  <c r="G185" i="139"/>
  <c r="P186" i="139" s="1"/>
  <c r="D185" i="139"/>
  <c r="P182" i="139"/>
  <c r="L182" i="139"/>
  <c r="P181" i="139"/>
  <c r="O181" i="139"/>
  <c r="O182" i="139" s="1"/>
  <c r="N181" i="139"/>
  <c r="N182" i="139" s="1"/>
  <c r="M181" i="139"/>
  <c r="M182" i="139" s="1"/>
  <c r="L181" i="139"/>
  <c r="K181" i="139"/>
  <c r="J181" i="139"/>
  <c r="K182" i="139" s="1"/>
  <c r="I181" i="139"/>
  <c r="H181" i="139"/>
  <c r="I182" i="139" s="1"/>
  <c r="G181" i="139"/>
  <c r="M180" i="139"/>
  <c r="I180" i="139"/>
  <c r="K179" i="139"/>
  <c r="P178" i="139"/>
  <c r="O178" i="139"/>
  <c r="P180" i="139" s="1"/>
  <c r="N178" i="139"/>
  <c r="N180" i="139" s="1"/>
  <c r="M178" i="139"/>
  <c r="L178" i="139"/>
  <c r="L180" i="139" s="1"/>
  <c r="K178" i="139"/>
  <c r="K180" i="139" s="1"/>
  <c r="J178" i="139"/>
  <c r="J180" i="139" s="1"/>
  <c r="I178" i="139"/>
  <c r="H178" i="139"/>
  <c r="G178" i="139"/>
  <c r="H180" i="139" s="1"/>
  <c r="P177" i="139"/>
  <c r="P179" i="139" s="1"/>
  <c r="O177" i="139"/>
  <c r="N177" i="139"/>
  <c r="O179" i="139" s="1"/>
  <c r="M177" i="139"/>
  <c r="M179" i="139" s="1"/>
  <c r="L177" i="139"/>
  <c r="K177" i="139"/>
  <c r="L179" i="139" s="1"/>
  <c r="J177" i="139"/>
  <c r="J179" i="139" s="1"/>
  <c r="I177" i="139"/>
  <c r="I179" i="139" s="1"/>
  <c r="H177" i="139"/>
  <c r="H179" i="139" s="1"/>
  <c r="G177" i="139"/>
  <c r="N168" i="139"/>
  <c r="Q167" i="139"/>
  <c r="P167" i="139"/>
  <c r="D167" i="139"/>
  <c r="G166" i="139"/>
  <c r="L224" i="139" s="1"/>
  <c r="D166" i="139"/>
  <c r="P163" i="139"/>
  <c r="H163" i="139"/>
  <c r="P162" i="139"/>
  <c r="O162" i="139"/>
  <c r="N162" i="139"/>
  <c r="O163" i="139" s="1"/>
  <c r="M162" i="139"/>
  <c r="L162" i="139"/>
  <c r="M163" i="139" s="1"/>
  <c r="K162" i="139"/>
  <c r="K163" i="139" s="1"/>
  <c r="J162" i="139"/>
  <c r="J163" i="139" s="1"/>
  <c r="I162" i="139"/>
  <c r="I163" i="139" s="1"/>
  <c r="H162" i="139"/>
  <c r="G162" i="139"/>
  <c r="M161" i="139"/>
  <c r="K161" i="139"/>
  <c r="O160" i="139"/>
  <c r="K160" i="139"/>
  <c r="P159" i="139"/>
  <c r="P161" i="139" s="1"/>
  <c r="O159" i="139"/>
  <c r="O161" i="139" s="1"/>
  <c r="N159" i="139"/>
  <c r="N161" i="139" s="1"/>
  <c r="M159" i="139"/>
  <c r="L159" i="139"/>
  <c r="K159" i="139"/>
  <c r="L161" i="139" s="1"/>
  <c r="J159" i="139"/>
  <c r="I159" i="139"/>
  <c r="J161" i="139" s="1"/>
  <c r="H159" i="139"/>
  <c r="G159" i="139"/>
  <c r="H161" i="139" s="1"/>
  <c r="P158" i="139"/>
  <c r="O158" i="139"/>
  <c r="P160" i="139" s="1"/>
  <c r="N158" i="139"/>
  <c r="N160" i="139" s="1"/>
  <c r="M158" i="139"/>
  <c r="M160" i="139" s="1"/>
  <c r="L158" i="139"/>
  <c r="L160" i="139" s="1"/>
  <c r="K158" i="139"/>
  <c r="J158" i="139"/>
  <c r="J160" i="139" s="1"/>
  <c r="I158" i="139"/>
  <c r="H158" i="139"/>
  <c r="I160" i="139" s="1"/>
  <c r="G158" i="139"/>
  <c r="Q148" i="139"/>
  <c r="D148" i="139"/>
  <c r="G147" i="139"/>
  <c r="P147" i="139" s="1"/>
  <c r="D147" i="139"/>
  <c r="L144" i="139"/>
  <c r="H144" i="139"/>
  <c r="P143" i="139"/>
  <c r="P144" i="139" s="1"/>
  <c r="O143" i="139"/>
  <c r="O144" i="139" s="1"/>
  <c r="N143" i="139"/>
  <c r="M143" i="139"/>
  <c r="N144" i="139" s="1"/>
  <c r="L143" i="139"/>
  <c r="K143" i="139"/>
  <c r="K144" i="139" s="1"/>
  <c r="J143" i="139"/>
  <c r="J144" i="139" s="1"/>
  <c r="I143" i="139"/>
  <c r="I144" i="139" s="1"/>
  <c r="H143" i="139"/>
  <c r="G143" i="139"/>
  <c r="O142" i="139"/>
  <c r="I142" i="139"/>
  <c r="O141" i="139"/>
  <c r="P140" i="139"/>
  <c r="O140" i="139"/>
  <c r="P142" i="139" s="1"/>
  <c r="N140" i="139"/>
  <c r="M140" i="139"/>
  <c r="N142" i="139" s="1"/>
  <c r="L140" i="139"/>
  <c r="K140" i="139"/>
  <c r="L142" i="139" s="1"/>
  <c r="J140" i="139"/>
  <c r="J142" i="139" s="1"/>
  <c r="I140" i="139"/>
  <c r="H140" i="139"/>
  <c r="H142" i="139" s="1"/>
  <c r="G140" i="139"/>
  <c r="P139" i="139"/>
  <c r="P141" i="139" s="1"/>
  <c r="O139" i="139"/>
  <c r="N139" i="139"/>
  <c r="N141" i="139" s="1"/>
  <c r="M139" i="139"/>
  <c r="L139" i="139"/>
  <c r="M141" i="139" s="1"/>
  <c r="K139" i="139"/>
  <c r="J139" i="139"/>
  <c r="K141" i="139" s="1"/>
  <c r="I139" i="139"/>
  <c r="I141" i="139" s="1"/>
  <c r="H139" i="139"/>
  <c r="G139" i="139"/>
  <c r="H141" i="139" s="1"/>
  <c r="Q129" i="139"/>
  <c r="O129" i="139"/>
  <c r="N129" i="139"/>
  <c r="P128" i="139"/>
  <c r="G128" i="139"/>
  <c r="P129" i="139" s="1"/>
  <c r="D128" i="139"/>
  <c r="P125" i="139"/>
  <c r="L125" i="139"/>
  <c r="P124" i="139"/>
  <c r="O124" i="139"/>
  <c r="O125" i="139" s="1"/>
  <c r="N124" i="139"/>
  <c r="N125" i="139" s="1"/>
  <c r="M124" i="139"/>
  <c r="M125" i="139" s="1"/>
  <c r="L124" i="139"/>
  <c r="K124" i="139"/>
  <c r="J124" i="139"/>
  <c r="K125" i="139" s="1"/>
  <c r="I124" i="139"/>
  <c r="H124" i="139"/>
  <c r="I125" i="139" s="1"/>
  <c r="G124" i="139"/>
  <c r="M123" i="139"/>
  <c r="K122" i="139"/>
  <c r="P121" i="139"/>
  <c r="O121" i="139"/>
  <c r="P123" i="139" s="1"/>
  <c r="N121" i="139"/>
  <c r="N123" i="139" s="1"/>
  <c r="M121" i="139"/>
  <c r="L121" i="139"/>
  <c r="L123" i="139" s="1"/>
  <c r="K121" i="139"/>
  <c r="K123" i="139" s="1"/>
  <c r="J121" i="139"/>
  <c r="J123" i="139" s="1"/>
  <c r="I121" i="139"/>
  <c r="I123" i="139" s="1"/>
  <c r="H121" i="139"/>
  <c r="G121" i="139"/>
  <c r="H123" i="139" s="1"/>
  <c r="P120" i="139"/>
  <c r="P122" i="139" s="1"/>
  <c r="O120" i="139"/>
  <c r="N120" i="139"/>
  <c r="O122" i="139" s="1"/>
  <c r="M120" i="139"/>
  <c r="M122" i="139" s="1"/>
  <c r="L120" i="139"/>
  <c r="K120" i="139"/>
  <c r="L122" i="139" s="1"/>
  <c r="J120" i="139"/>
  <c r="J122" i="139" s="1"/>
  <c r="I120" i="139"/>
  <c r="I122" i="139" s="1"/>
  <c r="H120" i="139"/>
  <c r="H122" i="139" s="1"/>
  <c r="G120" i="139"/>
  <c r="N111" i="139"/>
  <c r="Q110" i="139"/>
  <c r="P110" i="139"/>
  <c r="D110" i="139"/>
  <c r="G109" i="139"/>
  <c r="I223" i="139" s="1"/>
  <c r="D109" i="139"/>
  <c r="P106" i="139"/>
  <c r="N106" i="139"/>
  <c r="H106" i="139"/>
  <c r="P105" i="139"/>
  <c r="O105" i="139"/>
  <c r="N105" i="139"/>
  <c r="O106" i="139" s="1"/>
  <c r="M105" i="139"/>
  <c r="L105" i="139"/>
  <c r="M106" i="139" s="1"/>
  <c r="K105" i="139"/>
  <c r="K106" i="139" s="1"/>
  <c r="J105" i="139"/>
  <c r="I105" i="139"/>
  <c r="J106" i="139" s="1"/>
  <c r="H105" i="139"/>
  <c r="G105" i="139"/>
  <c r="K104" i="139"/>
  <c r="O103" i="139"/>
  <c r="K103" i="139"/>
  <c r="I103" i="139"/>
  <c r="P102" i="139"/>
  <c r="P104" i="139" s="1"/>
  <c r="O102" i="139"/>
  <c r="O104" i="139" s="1"/>
  <c r="N102" i="139"/>
  <c r="N104" i="139" s="1"/>
  <c r="M102" i="139"/>
  <c r="M104" i="139" s="1"/>
  <c r="L102" i="139"/>
  <c r="K102" i="139"/>
  <c r="L104" i="139" s="1"/>
  <c r="J102" i="139"/>
  <c r="I102" i="139"/>
  <c r="J104" i="139" s="1"/>
  <c r="H102" i="139"/>
  <c r="G102" i="139"/>
  <c r="H104" i="139" s="1"/>
  <c r="P101" i="139"/>
  <c r="P103" i="139" s="1"/>
  <c r="O101" i="139"/>
  <c r="N101" i="139"/>
  <c r="N103" i="139" s="1"/>
  <c r="M101" i="139"/>
  <c r="M103" i="139" s="1"/>
  <c r="L101" i="139"/>
  <c r="L103" i="139" s="1"/>
  <c r="K101" i="139"/>
  <c r="J101" i="139"/>
  <c r="J103" i="139" s="1"/>
  <c r="I101" i="139"/>
  <c r="H101" i="139"/>
  <c r="H103" i="139" s="1"/>
  <c r="G101" i="139"/>
  <c r="Q91" i="139"/>
  <c r="D91" i="139"/>
  <c r="G90" i="139"/>
  <c r="P90" i="139" s="1"/>
  <c r="D90" i="139"/>
  <c r="O78" i="139"/>
  <c r="L78" i="139"/>
  <c r="O75" i="139"/>
  <c r="O77" i="139" s="1"/>
  <c r="K75" i="139"/>
  <c r="N74" i="139"/>
  <c r="N76" i="139" s="1"/>
  <c r="L74" i="139"/>
  <c r="L76" i="139" s="1"/>
  <c r="J74" i="139"/>
  <c r="P73" i="139"/>
  <c r="O73" i="139"/>
  <c r="N73" i="139"/>
  <c r="M73" i="139"/>
  <c r="M78" i="139" s="1"/>
  <c r="M79" i="139" s="1"/>
  <c r="L73" i="139"/>
  <c r="K73" i="139"/>
  <c r="J73" i="139"/>
  <c r="I73" i="139"/>
  <c r="H73" i="139"/>
  <c r="G73" i="139"/>
  <c r="P72" i="139"/>
  <c r="O72" i="139"/>
  <c r="N72" i="139"/>
  <c r="M72" i="139"/>
  <c r="L72" i="139"/>
  <c r="L75" i="139" s="1"/>
  <c r="L77" i="139" s="1"/>
  <c r="K72" i="139"/>
  <c r="J72" i="139"/>
  <c r="J75" i="139" s="1"/>
  <c r="I72" i="139"/>
  <c r="H72" i="139"/>
  <c r="H75" i="139" s="1"/>
  <c r="G72" i="139"/>
  <c r="P71" i="139"/>
  <c r="O71" i="139"/>
  <c r="N71" i="139"/>
  <c r="M71" i="139"/>
  <c r="L71" i="139"/>
  <c r="K71" i="139"/>
  <c r="K74" i="139" s="1"/>
  <c r="K76" i="139" s="1"/>
  <c r="J71" i="139"/>
  <c r="I71" i="139"/>
  <c r="H71" i="139"/>
  <c r="H74" i="139" s="1"/>
  <c r="G71" i="139"/>
  <c r="P68" i="139"/>
  <c r="P78" i="139" s="1"/>
  <c r="P79" i="139" s="1"/>
  <c r="O68" i="139"/>
  <c r="N68" i="139"/>
  <c r="N78" i="139" s="1"/>
  <c r="N79" i="139" s="1"/>
  <c r="M68" i="139"/>
  <c r="L68" i="139"/>
  <c r="L70" i="139" s="1"/>
  <c r="K68" i="139"/>
  <c r="K78" i="139" s="1"/>
  <c r="K79" i="139" s="1"/>
  <c r="J68" i="139"/>
  <c r="J78" i="139" s="1"/>
  <c r="J79" i="139" s="1"/>
  <c r="I68" i="139"/>
  <c r="I78" i="139" s="1"/>
  <c r="H68" i="139"/>
  <c r="H70" i="139" s="1"/>
  <c r="G68" i="139"/>
  <c r="G78" i="139" s="1"/>
  <c r="P67" i="139"/>
  <c r="P70" i="139" s="1"/>
  <c r="O67" i="139"/>
  <c r="O70" i="139" s="1"/>
  <c r="N67" i="139"/>
  <c r="N75" i="139" s="1"/>
  <c r="M67" i="139"/>
  <c r="M74" i="139" s="1"/>
  <c r="M76" i="139" s="1"/>
  <c r="L67" i="139"/>
  <c r="K67" i="139"/>
  <c r="K70" i="139" s="1"/>
  <c r="J67" i="139"/>
  <c r="I67" i="139"/>
  <c r="I70" i="139" s="1"/>
  <c r="H67" i="139"/>
  <c r="G67" i="139"/>
  <c r="G70" i="139" s="1"/>
  <c r="P45" i="139"/>
  <c r="N45" i="139"/>
  <c r="J45" i="139"/>
  <c r="H45" i="139"/>
  <c r="P44" i="139"/>
  <c r="N44" i="139"/>
  <c r="I44" i="139"/>
  <c r="L43" i="139"/>
  <c r="H43" i="139"/>
  <c r="P42" i="139"/>
  <c r="P43" i="139" s="1"/>
  <c r="O42" i="139"/>
  <c r="O43" i="139" s="1"/>
  <c r="N42" i="139"/>
  <c r="M42" i="139"/>
  <c r="N43" i="139" s="1"/>
  <c r="L42" i="139"/>
  <c r="K42" i="139"/>
  <c r="K43" i="139" s="1"/>
  <c r="J42" i="139"/>
  <c r="J43" i="139" s="1"/>
  <c r="I42" i="139"/>
  <c r="I43" i="139" s="1"/>
  <c r="H42" i="139"/>
  <c r="G42" i="139"/>
  <c r="O41" i="139"/>
  <c r="I41" i="139"/>
  <c r="O40" i="139"/>
  <c r="M40" i="139"/>
  <c r="P39" i="139"/>
  <c r="O39" i="139"/>
  <c r="P41" i="139" s="1"/>
  <c r="N39" i="139"/>
  <c r="M39" i="139"/>
  <c r="N41" i="139" s="1"/>
  <c r="L39" i="139"/>
  <c r="K39" i="139"/>
  <c r="L41" i="139" s="1"/>
  <c r="J39" i="139"/>
  <c r="J41" i="139" s="1"/>
  <c r="I39" i="139"/>
  <c r="H39" i="139"/>
  <c r="H41" i="139" s="1"/>
  <c r="G39" i="139"/>
  <c r="P38" i="139"/>
  <c r="P40" i="139" s="1"/>
  <c r="O38" i="139"/>
  <c r="N38" i="139"/>
  <c r="N40" i="139" s="1"/>
  <c r="M38" i="139"/>
  <c r="L38" i="139"/>
  <c r="L40" i="139" s="1"/>
  <c r="K38" i="139"/>
  <c r="J38" i="139"/>
  <c r="K40" i="139" s="1"/>
  <c r="I38" i="139"/>
  <c r="I40" i="139" s="1"/>
  <c r="H38" i="139"/>
  <c r="H40" i="139" s="1"/>
  <c r="G38" i="139"/>
  <c r="P33" i="139"/>
  <c r="O33" i="139"/>
  <c r="O44" i="139" s="1"/>
  <c r="N33" i="139"/>
  <c r="M33" i="139"/>
  <c r="M44" i="139" s="1"/>
  <c r="L33" i="139"/>
  <c r="L44" i="139" s="1"/>
  <c r="K33" i="139"/>
  <c r="K44" i="139" s="1"/>
  <c r="J33" i="139"/>
  <c r="J44" i="139" s="1"/>
  <c r="I33" i="139"/>
  <c r="I45" i="139" s="1"/>
  <c r="H33" i="139"/>
  <c r="H44" i="139" s="1"/>
  <c r="G33" i="139"/>
  <c r="G44" i="139" s="1"/>
  <c r="I24" i="139"/>
  <c r="H24" i="139"/>
  <c r="G24" i="139"/>
  <c r="B15" i="139"/>
  <c r="N13" i="139"/>
  <c r="J13" i="139"/>
  <c r="H13" i="139"/>
  <c r="E13" i="139"/>
  <c r="O186" i="139" s="1"/>
  <c r="P12" i="139"/>
  <c r="P13" i="139" s="1"/>
  <c r="O12" i="139"/>
  <c r="O13" i="139" s="1"/>
  <c r="N12" i="139"/>
  <c r="M12" i="139"/>
  <c r="M13" i="139" s="1"/>
  <c r="L12" i="139"/>
  <c r="K12" i="139"/>
  <c r="K13" i="139" s="1"/>
  <c r="J12" i="139"/>
  <c r="I12" i="139"/>
  <c r="I13" i="139" s="1"/>
  <c r="H12" i="139"/>
  <c r="G12" i="139"/>
  <c r="G13" i="139" s="1"/>
  <c r="E7" i="139"/>
  <c r="E8" i="138"/>
  <c r="K223" i="138"/>
  <c r="J223" i="138"/>
  <c r="H222" i="138"/>
  <c r="G217" i="138"/>
  <c r="J201" i="138"/>
  <c r="I201" i="138"/>
  <c r="H201" i="138"/>
  <c r="P200" i="138"/>
  <c r="P201" i="138" s="1"/>
  <c r="O200" i="138"/>
  <c r="O201" i="138" s="1"/>
  <c r="N200" i="138"/>
  <c r="M200" i="138"/>
  <c r="N201" i="138" s="1"/>
  <c r="L200" i="138"/>
  <c r="L201" i="138" s="1"/>
  <c r="K200" i="138"/>
  <c r="J200" i="138"/>
  <c r="K201" i="138" s="1"/>
  <c r="I200" i="138"/>
  <c r="H200" i="138"/>
  <c r="G200" i="138"/>
  <c r="P198" i="138"/>
  <c r="O198" i="138"/>
  <c r="P197" i="138"/>
  <c r="O197" i="138"/>
  <c r="P199" i="138" s="1"/>
  <c r="N197" i="138"/>
  <c r="N199" i="138" s="1"/>
  <c r="M197" i="138"/>
  <c r="M199" i="138" s="1"/>
  <c r="L197" i="138"/>
  <c r="L199" i="138" s="1"/>
  <c r="K197" i="138"/>
  <c r="K199" i="138" s="1"/>
  <c r="J197" i="138"/>
  <c r="J199" i="138" s="1"/>
  <c r="I197" i="138"/>
  <c r="H197" i="138"/>
  <c r="I199" i="138" s="1"/>
  <c r="G197" i="138"/>
  <c r="P196" i="138"/>
  <c r="O196" i="138"/>
  <c r="N196" i="138"/>
  <c r="N198" i="138" s="1"/>
  <c r="M196" i="138"/>
  <c r="M198" i="138" s="1"/>
  <c r="L196" i="138"/>
  <c r="L198" i="138" s="1"/>
  <c r="K196" i="138"/>
  <c r="K198" i="138" s="1"/>
  <c r="J196" i="138"/>
  <c r="J198" i="138" s="1"/>
  <c r="I196" i="138"/>
  <c r="I198" i="138" s="1"/>
  <c r="H196" i="138"/>
  <c r="H198" i="138" s="1"/>
  <c r="G196" i="138"/>
  <c r="N187" i="138"/>
  <c r="Q186" i="138"/>
  <c r="P186" i="138"/>
  <c r="O186" i="138"/>
  <c r="P185" i="138"/>
  <c r="G185" i="138"/>
  <c r="M224" i="138" s="1"/>
  <c r="D185" i="138"/>
  <c r="D186" i="138" s="1"/>
  <c r="N182" i="138"/>
  <c r="M182" i="138"/>
  <c r="L182" i="138"/>
  <c r="P181" i="138"/>
  <c r="P182" i="138" s="1"/>
  <c r="O181" i="138"/>
  <c r="O182" i="138" s="1"/>
  <c r="N181" i="138"/>
  <c r="M181" i="138"/>
  <c r="L181" i="138"/>
  <c r="K181" i="138"/>
  <c r="K182" i="138" s="1"/>
  <c r="J181" i="138"/>
  <c r="J182" i="138" s="1"/>
  <c r="I181" i="138"/>
  <c r="I182" i="138" s="1"/>
  <c r="H181" i="138"/>
  <c r="H182" i="138" s="1"/>
  <c r="G181" i="138"/>
  <c r="K180" i="138"/>
  <c r="J180" i="138"/>
  <c r="I180" i="138"/>
  <c r="I179" i="138"/>
  <c r="H179" i="138"/>
  <c r="P178" i="138"/>
  <c r="P180" i="138" s="1"/>
  <c r="O178" i="138"/>
  <c r="O180" i="138" s="1"/>
  <c r="N178" i="138"/>
  <c r="N180" i="138" s="1"/>
  <c r="M178" i="138"/>
  <c r="L178" i="138"/>
  <c r="M180" i="138" s="1"/>
  <c r="K178" i="138"/>
  <c r="J178" i="138"/>
  <c r="I178" i="138"/>
  <c r="H178" i="138"/>
  <c r="G178" i="138"/>
  <c r="H180" i="138" s="1"/>
  <c r="P177" i="138"/>
  <c r="P179" i="138" s="1"/>
  <c r="O177" i="138"/>
  <c r="O179" i="138" s="1"/>
  <c r="N177" i="138"/>
  <c r="N179" i="138" s="1"/>
  <c r="M177" i="138"/>
  <c r="M179" i="138" s="1"/>
  <c r="L177" i="138"/>
  <c r="L179" i="138" s="1"/>
  <c r="K177" i="138"/>
  <c r="K179" i="138" s="1"/>
  <c r="J177" i="138"/>
  <c r="J179" i="138" s="1"/>
  <c r="I177" i="138"/>
  <c r="H177" i="138"/>
  <c r="G177" i="138"/>
  <c r="N168" i="138"/>
  <c r="Q167" i="138"/>
  <c r="G166" i="138"/>
  <c r="L224" i="138" s="1"/>
  <c r="D166" i="138"/>
  <c r="P163" i="138"/>
  <c r="K163" i="138"/>
  <c r="P162" i="138"/>
  <c r="O162" i="138"/>
  <c r="O163" i="138" s="1"/>
  <c r="N162" i="138"/>
  <c r="N163" i="138" s="1"/>
  <c r="M162" i="138"/>
  <c r="M163" i="138" s="1"/>
  <c r="L162" i="138"/>
  <c r="L163" i="138" s="1"/>
  <c r="K162" i="138"/>
  <c r="J162" i="138"/>
  <c r="I162" i="138"/>
  <c r="J163" i="138" s="1"/>
  <c r="H162" i="138"/>
  <c r="H163" i="138" s="1"/>
  <c r="G162" i="138"/>
  <c r="O161" i="138"/>
  <c r="N161" i="138"/>
  <c r="M161" i="138"/>
  <c r="M160" i="138"/>
  <c r="L160" i="138"/>
  <c r="K160" i="138"/>
  <c r="P159" i="138"/>
  <c r="P161" i="138" s="1"/>
  <c r="O159" i="138"/>
  <c r="N159" i="138"/>
  <c r="M159" i="138"/>
  <c r="L159" i="138"/>
  <c r="K159" i="138"/>
  <c r="L161" i="138" s="1"/>
  <c r="J159" i="138"/>
  <c r="J161" i="138" s="1"/>
  <c r="I159" i="138"/>
  <c r="I161" i="138" s="1"/>
  <c r="H159" i="138"/>
  <c r="H161" i="138" s="1"/>
  <c r="G159" i="138"/>
  <c r="P158" i="138"/>
  <c r="P160" i="138" s="1"/>
  <c r="O158" i="138"/>
  <c r="O160" i="138" s="1"/>
  <c r="N158" i="138"/>
  <c r="N160" i="138" s="1"/>
  <c r="M158" i="138"/>
  <c r="L158" i="138"/>
  <c r="K158" i="138"/>
  <c r="J158" i="138"/>
  <c r="J160" i="138" s="1"/>
  <c r="I158" i="138"/>
  <c r="I160" i="138" s="1"/>
  <c r="H158" i="138"/>
  <c r="H160" i="138" s="1"/>
  <c r="G158" i="138"/>
  <c r="N149" i="138"/>
  <c r="Q148" i="138"/>
  <c r="O148" i="138"/>
  <c r="N148" i="138"/>
  <c r="D148" i="138"/>
  <c r="G147" i="138"/>
  <c r="P147" i="138" s="1"/>
  <c r="D147" i="138"/>
  <c r="O144" i="138"/>
  <c r="N144" i="138"/>
  <c r="J144" i="138"/>
  <c r="I144" i="138"/>
  <c r="H144" i="138"/>
  <c r="P143" i="138"/>
  <c r="P144" i="138" s="1"/>
  <c r="O143" i="138"/>
  <c r="N143" i="138"/>
  <c r="M143" i="138"/>
  <c r="M144" i="138" s="1"/>
  <c r="L143" i="138"/>
  <c r="L144" i="138" s="1"/>
  <c r="K143" i="138"/>
  <c r="K144" i="138" s="1"/>
  <c r="J143" i="138"/>
  <c r="I143" i="138"/>
  <c r="H143" i="138"/>
  <c r="G143" i="138"/>
  <c r="P141" i="138"/>
  <c r="O141" i="138"/>
  <c r="I141" i="138"/>
  <c r="P140" i="138"/>
  <c r="O140" i="138"/>
  <c r="P142" i="138" s="1"/>
  <c r="N140" i="138"/>
  <c r="N142" i="138" s="1"/>
  <c r="M140" i="138"/>
  <c r="M142" i="138" s="1"/>
  <c r="L140" i="138"/>
  <c r="K140" i="138"/>
  <c r="L142" i="138" s="1"/>
  <c r="J140" i="138"/>
  <c r="J142" i="138" s="1"/>
  <c r="I140" i="138"/>
  <c r="H140" i="138"/>
  <c r="I142" i="138" s="1"/>
  <c r="G140" i="138"/>
  <c r="P139" i="138"/>
  <c r="O139" i="138"/>
  <c r="N139" i="138"/>
  <c r="N141" i="138" s="1"/>
  <c r="M139" i="138"/>
  <c r="M141" i="138" s="1"/>
  <c r="L139" i="138"/>
  <c r="L141" i="138" s="1"/>
  <c r="K139" i="138"/>
  <c r="K141" i="138" s="1"/>
  <c r="J139" i="138"/>
  <c r="J141" i="138" s="1"/>
  <c r="I139" i="138"/>
  <c r="H139" i="138"/>
  <c r="H141" i="138" s="1"/>
  <c r="G139" i="138"/>
  <c r="N130" i="138"/>
  <c r="Q129" i="138"/>
  <c r="O129" i="138"/>
  <c r="N129" i="138"/>
  <c r="G128" i="138"/>
  <c r="P129" i="138" s="1"/>
  <c r="D128" i="138"/>
  <c r="D129" i="138" s="1"/>
  <c r="N125" i="138"/>
  <c r="M125" i="138"/>
  <c r="L125" i="138"/>
  <c r="P124" i="138"/>
  <c r="P125" i="138" s="1"/>
  <c r="O124" i="138"/>
  <c r="O125" i="138" s="1"/>
  <c r="N124" i="138"/>
  <c r="M124" i="138"/>
  <c r="L124" i="138"/>
  <c r="K124" i="138"/>
  <c r="K125" i="138" s="1"/>
  <c r="J124" i="138"/>
  <c r="J125" i="138" s="1"/>
  <c r="I124" i="138"/>
  <c r="H124" i="138"/>
  <c r="I125" i="138" s="1"/>
  <c r="G124" i="138"/>
  <c r="K123" i="138"/>
  <c r="J123" i="138"/>
  <c r="I123" i="138"/>
  <c r="M122" i="138"/>
  <c r="I122" i="138"/>
  <c r="H122" i="138"/>
  <c r="P121" i="138"/>
  <c r="O121" i="138"/>
  <c r="P123" i="138" s="1"/>
  <c r="N121" i="138"/>
  <c r="N123" i="138" s="1"/>
  <c r="M121" i="138"/>
  <c r="L121" i="138"/>
  <c r="M123" i="138" s="1"/>
  <c r="K121" i="138"/>
  <c r="J121" i="138"/>
  <c r="I121" i="138"/>
  <c r="H121" i="138"/>
  <c r="G121" i="138"/>
  <c r="H123" i="138" s="1"/>
  <c r="P120" i="138"/>
  <c r="P122" i="138" s="1"/>
  <c r="O120" i="138"/>
  <c r="O122" i="138" s="1"/>
  <c r="N120" i="138"/>
  <c r="N122" i="138" s="1"/>
  <c r="M120" i="138"/>
  <c r="L120" i="138"/>
  <c r="L122" i="138" s="1"/>
  <c r="K120" i="138"/>
  <c r="K122" i="138" s="1"/>
  <c r="J120" i="138"/>
  <c r="J122" i="138" s="1"/>
  <c r="I120" i="138"/>
  <c r="H120" i="138"/>
  <c r="G120" i="138"/>
  <c r="N111" i="138"/>
  <c r="Q110" i="138"/>
  <c r="O110" i="138"/>
  <c r="G109" i="138"/>
  <c r="I223" i="138" s="1"/>
  <c r="D109" i="138"/>
  <c r="P106" i="138"/>
  <c r="J106" i="138"/>
  <c r="P105" i="138"/>
  <c r="O105" i="138"/>
  <c r="O106" i="138" s="1"/>
  <c r="N105" i="138"/>
  <c r="N106" i="138" s="1"/>
  <c r="M105" i="138"/>
  <c r="L105" i="138"/>
  <c r="M106" i="138" s="1"/>
  <c r="K105" i="138"/>
  <c r="K106" i="138" s="1"/>
  <c r="J105" i="138"/>
  <c r="I105" i="138"/>
  <c r="I106" i="138" s="1"/>
  <c r="H105" i="138"/>
  <c r="H106" i="138" s="1"/>
  <c r="G105" i="138"/>
  <c r="O104" i="138"/>
  <c r="N104" i="138"/>
  <c r="M104" i="138"/>
  <c r="M103" i="138"/>
  <c r="L103" i="138"/>
  <c r="K103" i="138"/>
  <c r="P102" i="138"/>
  <c r="P104" i="138" s="1"/>
  <c r="O102" i="138"/>
  <c r="N102" i="138"/>
  <c r="M102" i="138"/>
  <c r="L102" i="138"/>
  <c r="K102" i="138"/>
  <c r="L104" i="138" s="1"/>
  <c r="J102" i="138"/>
  <c r="J104" i="138" s="1"/>
  <c r="I102" i="138"/>
  <c r="I104" i="138" s="1"/>
  <c r="H102" i="138"/>
  <c r="G102" i="138"/>
  <c r="H104" i="138" s="1"/>
  <c r="P101" i="138"/>
  <c r="P103" i="138" s="1"/>
  <c r="O101" i="138"/>
  <c r="O103" i="138" s="1"/>
  <c r="N101" i="138"/>
  <c r="N103" i="138" s="1"/>
  <c r="M101" i="138"/>
  <c r="L101" i="138"/>
  <c r="K101" i="138"/>
  <c r="J101" i="138"/>
  <c r="J103" i="138" s="1"/>
  <c r="I101" i="138"/>
  <c r="I103" i="138" s="1"/>
  <c r="H101" i="138"/>
  <c r="H103" i="138" s="1"/>
  <c r="G101" i="138"/>
  <c r="N92" i="138"/>
  <c r="Q91" i="138"/>
  <c r="O91" i="138"/>
  <c r="N91" i="138"/>
  <c r="D91" i="138"/>
  <c r="G90" i="138"/>
  <c r="P90" i="138" s="1"/>
  <c r="D90" i="138"/>
  <c r="I78" i="138"/>
  <c r="I79" i="138" s="1"/>
  <c r="H78" i="138"/>
  <c r="P75" i="138"/>
  <c r="P77" i="138" s="1"/>
  <c r="O75" i="138"/>
  <c r="P74" i="138"/>
  <c r="P76" i="138" s="1"/>
  <c r="O74" i="138"/>
  <c r="O76" i="138" s="1"/>
  <c r="N74" i="138"/>
  <c r="N76" i="138" s="1"/>
  <c r="H74" i="138"/>
  <c r="P73" i="138"/>
  <c r="O73" i="138"/>
  <c r="O78" i="138" s="1"/>
  <c r="N73" i="138"/>
  <c r="N78" i="138" s="1"/>
  <c r="M73" i="138"/>
  <c r="L73" i="138"/>
  <c r="K73" i="138"/>
  <c r="J73" i="138"/>
  <c r="I73" i="138"/>
  <c r="H73" i="138"/>
  <c r="G73" i="138"/>
  <c r="P72" i="138"/>
  <c r="O72" i="138"/>
  <c r="N72" i="138"/>
  <c r="N75" i="138" s="1"/>
  <c r="N77" i="138" s="1"/>
  <c r="M72" i="138"/>
  <c r="M75" i="138" s="1"/>
  <c r="L72" i="138"/>
  <c r="L75" i="138" s="1"/>
  <c r="K72" i="138"/>
  <c r="J72" i="138"/>
  <c r="I72" i="138"/>
  <c r="H72" i="138"/>
  <c r="G72" i="138"/>
  <c r="P71" i="138"/>
  <c r="O71" i="138"/>
  <c r="N71" i="138"/>
  <c r="M71" i="138"/>
  <c r="M74" i="138" s="1"/>
  <c r="L71" i="138"/>
  <c r="L74" i="138" s="1"/>
  <c r="K71" i="138"/>
  <c r="J71" i="138"/>
  <c r="I71" i="138"/>
  <c r="H71" i="138"/>
  <c r="G71" i="138"/>
  <c r="P68" i="138"/>
  <c r="P78" i="138" s="1"/>
  <c r="P79" i="138" s="1"/>
  <c r="O68" i="138"/>
  <c r="N68" i="138"/>
  <c r="N70" i="138" s="1"/>
  <c r="M68" i="138"/>
  <c r="M78" i="138" s="1"/>
  <c r="L68" i="138"/>
  <c r="L78" i="138" s="1"/>
  <c r="K68" i="138"/>
  <c r="K70" i="138" s="1"/>
  <c r="J68" i="138"/>
  <c r="J70" i="138" s="1"/>
  <c r="I68" i="138"/>
  <c r="H68" i="138"/>
  <c r="H70" i="138" s="1"/>
  <c r="G68" i="138"/>
  <c r="G78" i="138" s="1"/>
  <c r="P67" i="138"/>
  <c r="O67" i="138"/>
  <c r="O70" i="138" s="1"/>
  <c r="N67" i="138"/>
  <c r="M67" i="138"/>
  <c r="M70" i="138" s="1"/>
  <c r="L67" i="138"/>
  <c r="K67" i="138"/>
  <c r="K74" i="138" s="1"/>
  <c r="J67" i="138"/>
  <c r="J74" i="138" s="1"/>
  <c r="I67" i="138"/>
  <c r="I70" i="138" s="1"/>
  <c r="H67" i="138"/>
  <c r="H75" i="138" s="1"/>
  <c r="G67" i="138"/>
  <c r="G70" i="138" s="1"/>
  <c r="L45" i="138"/>
  <c r="K45" i="138"/>
  <c r="J45" i="138"/>
  <c r="H45" i="138"/>
  <c r="G45" i="138"/>
  <c r="K44" i="138"/>
  <c r="J44" i="138"/>
  <c r="I44" i="138"/>
  <c r="H44" i="138"/>
  <c r="G44" i="138"/>
  <c r="N43" i="138"/>
  <c r="J43" i="138"/>
  <c r="I43" i="138"/>
  <c r="H43" i="138"/>
  <c r="P42" i="138"/>
  <c r="P43" i="138" s="1"/>
  <c r="O42" i="138"/>
  <c r="O43" i="138" s="1"/>
  <c r="N42" i="138"/>
  <c r="M42" i="138"/>
  <c r="M43" i="138" s="1"/>
  <c r="L42" i="138"/>
  <c r="L43" i="138" s="1"/>
  <c r="K42" i="138"/>
  <c r="K43" i="138" s="1"/>
  <c r="J42" i="138"/>
  <c r="I42" i="138"/>
  <c r="H42" i="138"/>
  <c r="G42" i="138"/>
  <c r="P40" i="138"/>
  <c r="O40" i="138"/>
  <c r="I40" i="138"/>
  <c r="P39" i="138"/>
  <c r="O39" i="138"/>
  <c r="P41" i="138" s="1"/>
  <c r="N39" i="138"/>
  <c r="N41" i="138" s="1"/>
  <c r="M39" i="138"/>
  <c r="M41" i="138" s="1"/>
  <c r="L39" i="138"/>
  <c r="K39" i="138"/>
  <c r="L41" i="138" s="1"/>
  <c r="J39" i="138"/>
  <c r="J41" i="138" s="1"/>
  <c r="I39" i="138"/>
  <c r="H39" i="138"/>
  <c r="I41" i="138" s="1"/>
  <c r="G39" i="138"/>
  <c r="P38" i="138"/>
  <c r="O38" i="138"/>
  <c r="N38" i="138"/>
  <c r="N40" i="138" s="1"/>
  <c r="M38" i="138"/>
  <c r="M40" i="138" s="1"/>
  <c r="L38" i="138"/>
  <c r="L40" i="138" s="1"/>
  <c r="K38" i="138"/>
  <c r="K40" i="138" s="1"/>
  <c r="J38" i="138"/>
  <c r="J40" i="138" s="1"/>
  <c r="I38" i="138"/>
  <c r="H38" i="138"/>
  <c r="H40" i="138" s="1"/>
  <c r="G38" i="138"/>
  <c r="P33" i="138"/>
  <c r="P44" i="138" s="1"/>
  <c r="O33" i="138"/>
  <c r="O44" i="138" s="1"/>
  <c r="N33" i="138"/>
  <c r="N44" i="138" s="1"/>
  <c r="M33" i="138"/>
  <c r="M44" i="138" s="1"/>
  <c r="L33" i="138"/>
  <c r="L44" i="138" s="1"/>
  <c r="K33" i="138"/>
  <c r="J33" i="138"/>
  <c r="I33" i="138"/>
  <c r="I45" i="138" s="1"/>
  <c r="H33" i="138"/>
  <c r="G33" i="138"/>
  <c r="I24" i="138"/>
  <c r="H24" i="138"/>
  <c r="G24" i="138"/>
  <c r="B15" i="138"/>
  <c r="P13" i="138"/>
  <c r="N13" i="138"/>
  <c r="L13" i="138"/>
  <c r="K13" i="138"/>
  <c r="J13" i="138"/>
  <c r="H13" i="138"/>
  <c r="E13" i="138"/>
  <c r="N186" i="138" s="1"/>
  <c r="P12" i="138"/>
  <c r="O12" i="138"/>
  <c r="O13" i="138" s="1"/>
  <c r="N12" i="138"/>
  <c r="M12" i="138"/>
  <c r="M13" i="138" s="1"/>
  <c r="L12" i="138"/>
  <c r="K12" i="138"/>
  <c r="J12" i="138"/>
  <c r="I12" i="138"/>
  <c r="I13" i="138" s="1"/>
  <c r="H12" i="138"/>
  <c r="G12" i="138"/>
  <c r="G13" i="138" s="1"/>
  <c r="E7" i="138"/>
  <c r="E8" i="137"/>
  <c r="L222" i="137"/>
  <c r="H222" i="137"/>
  <c r="G217" i="137"/>
  <c r="H201" i="137"/>
  <c r="P200" i="137"/>
  <c r="P201" i="137" s="1"/>
  <c r="O200" i="137"/>
  <c r="O201" i="137" s="1"/>
  <c r="N200" i="137"/>
  <c r="M200" i="137"/>
  <c r="N201" i="137" s="1"/>
  <c r="L200" i="137"/>
  <c r="L201" i="137" s="1"/>
  <c r="K200" i="137"/>
  <c r="K201" i="137" s="1"/>
  <c r="J200" i="137"/>
  <c r="J201" i="137" s="1"/>
  <c r="I200" i="137"/>
  <c r="I201" i="137" s="1"/>
  <c r="H200" i="137"/>
  <c r="G200" i="137"/>
  <c r="P199" i="137"/>
  <c r="O199" i="137"/>
  <c r="O198" i="137"/>
  <c r="N198" i="137"/>
  <c r="P197" i="137"/>
  <c r="O197" i="137"/>
  <c r="N197" i="137"/>
  <c r="M197" i="137"/>
  <c r="N199" i="137" s="1"/>
  <c r="L197" i="137"/>
  <c r="K197" i="137"/>
  <c r="L199" i="137" s="1"/>
  <c r="J197" i="137"/>
  <c r="J199" i="137" s="1"/>
  <c r="I197" i="137"/>
  <c r="I199" i="137" s="1"/>
  <c r="H197" i="137"/>
  <c r="H199" i="137" s="1"/>
  <c r="G197" i="137"/>
  <c r="P196" i="137"/>
  <c r="P198" i="137" s="1"/>
  <c r="O196" i="137"/>
  <c r="N196" i="137"/>
  <c r="M196" i="137"/>
  <c r="L196" i="137"/>
  <c r="M198" i="137" s="1"/>
  <c r="K196" i="137"/>
  <c r="K198" i="137" s="1"/>
  <c r="J196" i="137"/>
  <c r="J198" i="137" s="1"/>
  <c r="I196" i="137"/>
  <c r="I198" i="137" s="1"/>
  <c r="H196" i="137"/>
  <c r="G196" i="137"/>
  <c r="H198" i="137" s="1"/>
  <c r="Q186" i="137"/>
  <c r="O186" i="137"/>
  <c r="N186" i="137"/>
  <c r="P185" i="137"/>
  <c r="G185" i="137"/>
  <c r="P186" i="137" s="1"/>
  <c r="D185" i="137"/>
  <c r="N182" i="137"/>
  <c r="L182" i="137"/>
  <c r="I182" i="137"/>
  <c r="P181" i="137"/>
  <c r="P182" i="137" s="1"/>
  <c r="O181" i="137"/>
  <c r="O182" i="137" s="1"/>
  <c r="N181" i="137"/>
  <c r="M181" i="137"/>
  <c r="M182" i="137" s="1"/>
  <c r="L181" i="137"/>
  <c r="K181" i="137"/>
  <c r="J181" i="137"/>
  <c r="K182" i="137" s="1"/>
  <c r="I181" i="137"/>
  <c r="H181" i="137"/>
  <c r="H182" i="137" s="1"/>
  <c r="G181" i="137"/>
  <c r="I180" i="137"/>
  <c r="H180" i="137"/>
  <c r="P178" i="137"/>
  <c r="O178" i="137"/>
  <c r="P180" i="137" s="1"/>
  <c r="N178" i="137"/>
  <c r="N180" i="137" s="1"/>
  <c r="M178" i="137"/>
  <c r="M180" i="137" s="1"/>
  <c r="L178" i="137"/>
  <c r="L180" i="137" s="1"/>
  <c r="K178" i="137"/>
  <c r="K180" i="137" s="1"/>
  <c r="J178" i="137"/>
  <c r="J180" i="137" s="1"/>
  <c r="I178" i="137"/>
  <c r="H178" i="137"/>
  <c r="G178" i="137"/>
  <c r="P177" i="137"/>
  <c r="P179" i="137" s="1"/>
  <c r="O177" i="137"/>
  <c r="O179" i="137" s="1"/>
  <c r="N177" i="137"/>
  <c r="N179" i="137" s="1"/>
  <c r="M177" i="137"/>
  <c r="M179" i="137" s="1"/>
  <c r="L177" i="137"/>
  <c r="K177" i="137"/>
  <c r="L179" i="137" s="1"/>
  <c r="J177" i="137"/>
  <c r="J179" i="137" s="1"/>
  <c r="I177" i="137"/>
  <c r="I179" i="137" s="1"/>
  <c r="H177" i="137"/>
  <c r="H179" i="137" s="1"/>
  <c r="G177" i="137"/>
  <c r="N168" i="137"/>
  <c r="D168" i="137"/>
  <c r="Q167" i="137"/>
  <c r="P167" i="137"/>
  <c r="O167" i="137"/>
  <c r="N167" i="137"/>
  <c r="D167" i="137"/>
  <c r="G166" i="137"/>
  <c r="L224" i="137" s="1"/>
  <c r="D166" i="137"/>
  <c r="P163" i="137"/>
  <c r="J163" i="137"/>
  <c r="P162" i="137"/>
  <c r="O162" i="137"/>
  <c r="N162" i="137"/>
  <c r="O163" i="137" s="1"/>
  <c r="M162" i="137"/>
  <c r="L162" i="137"/>
  <c r="M163" i="137" s="1"/>
  <c r="K162" i="137"/>
  <c r="K163" i="137" s="1"/>
  <c r="J162" i="137"/>
  <c r="I162" i="137"/>
  <c r="H162" i="137"/>
  <c r="I163" i="137" s="1"/>
  <c r="G162" i="137"/>
  <c r="M161" i="137"/>
  <c r="L161" i="137"/>
  <c r="K161" i="137"/>
  <c r="P160" i="137"/>
  <c r="K160" i="137"/>
  <c r="J160" i="137"/>
  <c r="P159" i="137"/>
  <c r="P161" i="137" s="1"/>
  <c r="O159" i="137"/>
  <c r="O161" i="137" s="1"/>
  <c r="N159" i="137"/>
  <c r="N161" i="137" s="1"/>
  <c r="M159" i="137"/>
  <c r="L159" i="137"/>
  <c r="K159" i="137"/>
  <c r="J159" i="137"/>
  <c r="I159" i="137"/>
  <c r="J161" i="137" s="1"/>
  <c r="H159" i="137"/>
  <c r="G159" i="137"/>
  <c r="H161" i="137" s="1"/>
  <c r="P158" i="137"/>
  <c r="O158" i="137"/>
  <c r="O160" i="137" s="1"/>
  <c r="N158" i="137"/>
  <c r="N160" i="137" s="1"/>
  <c r="M158" i="137"/>
  <c r="M160" i="137" s="1"/>
  <c r="L158" i="137"/>
  <c r="L160" i="137" s="1"/>
  <c r="K158" i="137"/>
  <c r="J158" i="137"/>
  <c r="I158" i="137"/>
  <c r="H158" i="137"/>
  <c r="I160" i="137" s="1"/>
  <c r="G158" i="137"/>
  <c r="N149" i="137"/>
  <c r="Q148" i="137"/>
  <c r="D148" i="137"/>
  <c r="G147" i="137"/>
  <c r="P147" i="137" s="1"/>
  <c r="D147" i="137"/>
  <c r="N144" i="137"/>
  <c r="J144" i="137"/>
  <c r="H144" i="137"/>
  <c r="P143" i="137"/>
  <c r="P144" i="137" s="1"/>
  <c r="O143" i="137"/>
  <c r="O144" i="137" s="1"/>
  <c r="N143" i="137"/>
  <c r="M143" i="137"/>
  <c r="L143" i="137"/>
  <c r="M144" i="137" s="1"/>
  <c r="K143" i="137"/>
  <c r="K144" i="137" s="1"/>
  <c r="J143" i="137"/>
  <c r="I143" i="137"/>
  <c r="H143" i="137"/>
  <c r="I144" i="137" s="1"/>
  <c r="G143" i="137"/>
  <c r="P142" i="137"/>
  <c r="O142" i="137"/>
  <c r="O141" i="137"/>
  <c r="N141" i="137"/>
  <c r="M141" i="137"/>
  <c r="I141" i="137"/>
  <c r="H141" i="137"/>
  <c r="P140" i="137"/>
  <c r="O140" i="137"/>
  <c r="N140" i="137"/>
  <c r="M140" i="137"/>
  <c r="N142" i="137" s="1"/>
  <c r="L140" i="137"/>
  <c r="K140" i="137"/>
  <c r="L142" i="137" s="1"/>
  <c r="J140" i="137"/>
  <c r="J142" i="137" s="1"/>
  <c r="I140" i="137"/>
  <c r="I142" i="137" s="1"/>
  <c r="H140" i="137"/>
  <c r="H142" i="137" s="1"/>
  <c r="G140" i="137"/>
  <c r="P139" i="137"/>
  <c r="P141" i="137" s="1"/>
  <c r="O139" i="137"/>
  <c r="N139" i="137"/>
  <c r="M139" i="137"/>
  <c r="L139" i="137"/>
  <c r="L141" i="137" s="1"/>
  <c r="K139" i="137"/>
  <c r="K141" i="137" s="1"/>
  <c r="J139" i="137"/>
  <c r="J141" i="137" s="1"/>
  <c r="I139" i="137"/>
  <c r="H139" i="137"/>
  <c r="G139" i="137"/>
  <c r="Q129" i="137"/>
  <c r="O129" i="137"/>
  <c r="N129" i="137"/>
  <c r="G128" i="137"/>
  <c r="P129" i="137" s="1"/>
  <c r="D128" i="137"/>
  <c r="N125" i="137"/>
  <c r="L125" i="137"/>
  <c r="J125" i="137"/>
  <c r="P124" i="137"/>
  <c r="P125" i="137" s="1"/>
  <c r="O124" i="137"/>
  <c r="O125" i="137" s="1"/>
  <c r="N124" i="137"/>
  <c r="M124" i="137"/>
  <c r="L124" i="137"/>
  <c r="M125" i="137" s="1"/>
  <c r="K124" i="137"/>
  <c r="J124" i="137"/>
  <c r="K125" i="137" s="1"/>
  <c r="I124" i="137"/>
  <c r="H124" i="137"/>
  <c r="I125" i="137" s="1"/>
  <c r="G124" i="137"/>
  <c r="I123" i="137"/>
  <c r="H123" i="137"/>
  <c r="M122" i="137"/>
  <c r="L122" i="137"/>
  <c r="P121" i="137"/>
  <c r="O121" i="137"/>
  <c r="P123" i="137" s="1"/>
  <c r="N121" i="137"/>
  <c r="N123" i="137" s="1"/>
  <c r="M121" i="137"/>
  <c r="M123" i="137" s="1"/>
  <c r="L121" i="137"/>
  <c r="L123" i="137" s="1"/>
  <c r="K121" i="137"/>
  <c r="K123" i="137" s="1"/>
  <c r="J121" i="137"/>
  <c r="J123" i="137" s="1"/>
  <c r="I121" i="137"/>
  <c r="H121" i="137"/>
  <c r="G121" i="137"/>
  <c r="P120" i="137"/>
  <c r="P122" i="137" s="1"/>
  <c r="O120" i="137"/>
  <c r="O122" i="137" s="1"/>
  <c r="N120" i="137"/>
  <c r="N122" i="137" s="1"/>
  <c r="M120" i="137"/>
  <c r="L120" i="137"/>
  <c r="K120" i="137"/>
  <c r="K122" i="137" s="1"/>
  <c r="J120" i="137"/>
  <c r="J122" i="137" s="1"/>
  <c r="I120" i="137"/>
  <c r="I122" i="137" s="1"/>
  <c r="H120" i="137"/>
  <c r="H122" i="137" s="1"/>
  <c r="G120" i="137"/>
  <c r="N111" i="137"/>
  <c r="D111" i="137"/>
  <c r="Q110" i="137"/>
  <c r="P110" i="137"/>
  <c r="O110" i="137"/>
  <c r="N110" i="137"/>
  <c r="D110" i="137"/>
  <c r="G109" i="137"/>
  <c r="I223" i="137" s="1"/>
  <c r="D109" i="137"/>
  <c r="P106" i="137"/>
  <c r="N106" i="137"/>
  <c r="J106" i="137"/>
  <c r="P105" i="137"/>
  <c r="O105" i="137"/>
  <c r="N105" i="137"/>
  <c r="O106" i="137" s="1"/>
  <c r="M105" i="137"/>
  <c r="L105" i="137"/>
  <c r="M106" i="137" s="1"/>
  <c r="K105" i="137"/>
  <c r="K106" i="137" s="1"/>
  <c r="J105" i="137"/>
  <c r="I105" i="137"/>
  <c r="H105" i="137"/>
  <c r="I106" i="137" s="1"/>
  <c r="G105" i="137"/>
  <c r="M104" i="137"/>
  <c r="L104" i="137"/>
  <c r="K104" i="137"/>
  <c r="P103" i="137"/>
  <c r="K103" i="137"/>
  <c r="J103" i="137"/>
  <c r="I103" i="137"/>
  <c r="P102" i="137"/>
  <c r="P104" i="137" s="1"/>
  <c r="O102" i="137"/>
  <c r="O104" i="137" s="1"/>
  <c r="N102" i="137"/>
  <c r="N104" i="137" s="1"/>
  <c r="M102" i="137"/>
  <c r="L102" i="137"/>
  <c r="K102" i="137"/>
  <c r="J102" i="137"/>
  <c r="I102" i="137"/>
  <c r="J104" i="137" s="1"/>
  <c r="H102" i="137"/>
  <c r="G102" i="137"/>
  <c r="H104" i="137" s="1"/>
  <c r="P101" i="137"/>
  <c r="O101" i="137"/>
  <c r="O103" i="137" s="1"/>
  <c r="N101" i="137"/>
  <c r="N103" i="137" s="1"/>
  <c r="M101" i="137"/>
  <c r="M103" i="137" s="1"/>
  <c r="L101" i="137"/>
  <c r="L103" i="137" s="1"/>
  <c r="K101" i="137"/>
  <c r="J101" i="137"/>
  <c r="I101" i="137"/>
  <c r="H101" i="137"/>
  <c r="H103" i="137" s="1"/>
  <c r="G101" i="137"/>
  <c r="D96" i="137"/>
  <c r="N92" i="137"/>
  <c r="D92" i="137"/>
  <c r="Q91" i="137"/>
  <c r="D91" i="137"/>
  <c r="G90" i="137"/>
  <c r="P90" i="137" s="1"/>
  <c r="D90" i="137"/>
  <c r="N78" i="137"/>
  <c r="N79" i="137" s="1"/>
  <c r="M78" i="137"/>
  <c r="M75" i="137"/>
  <c r="M77" i="137" s="1"/>
  <c r="I75" i="137"/>
  <c r="I77" i="137" s="1"/>
  <c r="H75" i="137"/>
  <c r="M74" i="137"/>
  <c r="M76" i="137" s="1"/>
  <c r="L74" i="137"/>
  <c r="H74" i="137"/>
  <c r="P73" i="137"/>
  <c r="O73" i="137"/>
  <c r="N73" i="137"/>
  <c r="M73" i="137"/>
  <c r="L73" i="137"/>
  <c r="K73" i="137"/>
  <c r="J73" i="137"/>
  <c r="I73" i="137"/>
  <c r="H73" i="137"/>
  <c r="G73" i="137"/>
  <c r="P72" i="137"/>
  <c r="O72" i="137"/>
  <c r="N72" i="137"/>
  <c r="M72" i="137"/>
  <c r="L72" i="137"/>
  <c r="L75" i="137" s="1"/>
  <c r="L77" i="137" s="1"/>
  <c r="K72" i="137"/>
  <c r="J72" i="137"/>
  <c r="J75" i="137" s="1"/>
  <c r="J77" i="137" s="1"/>
  <c r="I72" i="137"/>
  <c r="H72" i="137"/>
  <c r="G72" i="137"/>
  <c r="P71" i="137"/>
  <c r="O71" i="137"/>
  <c r="N71" i="137"/>
  <c r="M71" i="137"/>
  <c r="L71" i="137"/>
  <c r="K71" i="137"/>
  <c r="K74" i="137" s="1"/>
  <c r="K76" i="137" s="1"/>
  <c r="J71" i="137"/>
  <c r="J74" i="137" s="1"/>
  <c r="I71" i="137"/>
  <c r="H71" i="137"/>
  <c r="G71" i="137"/>
  <c r="P68" i="137"/>
  <c r="P78" i="137" s="1"/>
  <c r="O68" i="137"/>
  <c r="O78" i="137" s="1"/>
  <c r="O79" i="137" s="1"/>
  <c r="N68" i="137"/>
  <c r="M68" i="137"/>
  <c r="L68" i="137"/>
  <c r="L78" i="137" s="1"/>
  <c r="L79" i="137" s="1"/>
  <c r="K68" i="137"/>
  <c r="K78" i="137" s="1"/>
  <c r="J68" i="137"/>
  <c r="J70" i="137" s="1"/>
  <c r="I68" i="137"/>
  <c r="I78" i="137" s="1"/>
  <c r="H68" i="137"/>
  <c r="H70" i="137" s="1"/>
  <c r="G68" i="137"/>
  <c r="G78" i="137" s="1"/>
  <c r="P67" i="137"/>
  <c r="P74" i="137" s="1"/>
  <c r="O67" i="137"/>
  <c r="O70" i="137" s="1"/>
  <c r="N67" i="137"/>
  <c r="N75" i="137" s="1"/>
  <c r="N77" i="137" s="1"/>
  <c r="M67" i="137"/>
  <c r="M70" i="137" s="1"/>
  <c r="L67" i="137"/>
  <c r="K67" i="137"/>
  <c r="K75" i="137" s="1"/>
  <c r="J67" i="137"/>
  <c r="I67" i="137"/>
  <c r="I70" i="137" s="1"/>
  <c r="H67" i="137"/>
  <c r="G67" i="137"/>
  <c r="G70" i="137" s="1"/>
  <c r="P45" i="137"/>
  <c r="O45" i="137"/>
  <c r="J45" i="137"/>
  <c r="H45" i="137"/>
  <c r="G45" i="137"/>
  <c r="P44" i="137"/>
  <c r="O44" i="137"/>
  <c r="N44" i="137"/>
  <c r="K44" i="137"/>
  <c r="G44" i="137"/>
  <c r="N43" i="137"/>
  <c r="J43" i="137"/>
  <c r="H43" i="137"/>
  <c r="P42" i="137"/>
  <c r="P43" i="137" s="1"/>
  <c r="O42" i="137"/>
  <c r="O43" i="137" s="1"/>
  <c r="N42" i="137"/>
  <c r="M42" i="137"/>
  <c r="L42" i="137"/>
  <c r="M43" i="137" s="1"/>
  <c r="K42" i="137"/>
  <c r="K43" i="137" s="1"/>
  <c r="J42" i="137"/>
  <c r="I42" i="137"/>
  <c r="I43" i="137" s="1"/>
  <c r="H42" i="137"/>
  <c r="G42" i="137"/>
  <c r="P41" i="137"/>
  <c r="O41" i="137"/>
  <c r="N41" i="137"/>
  <c r="K41" i="137"/>
  <c r="J41" i="137"/>
  <c r="O40" i="137"/>
  <c r="N40" i="137"/>
  <c r="M40" i="137"/>
  <c r="L40" i="137"/>
  <c r="I40" i="137"/>
  <c r="H40" i="137"/>
  <c r="P39" i="137"/>
  <c r="O39" i="137"/>
  <c r="N39" i="137"/>
  <c r="M39" i="137"/>
  <c r="M41" i="137" s="1"/>
  <c r="L39" i="137"/>
  <c r="L41" i="137" s="1"/>
  <c r="K39" i="137"/>
  <c r="J39" i="137"/>
  <c r="I39" i="137"/>
  <c r="I41" i="137" s="1"/>
  <c r="H39" i="137"/>
  <c r="H41" i="137" s="1"/>
  <c r="G39" i="137"/>
  <c r="P38" i="137"/>
  <c r="P40" i="137" s="1"/>
  <c r="O38" i="137"/>
  <c r="N38" i="137"/>
  <c r="M38" i="137"/>
  <c r="L38" i="137"/>
  <c r="K38" i="137"/>
  <c r="K40" i="137" s="1"/>
  <c r="J38" i="137"/>
  <c r="J40" i="137" s="1"/>
  <c r="I38" i="137"/>
  <c r="H38" i="137"/>
  <c r="G38" i="137"/>
  <c r="P33" i="137"/>
  <c r="O33" i="137"/>
  <c r="N33" i="137"/>
  <c r="N45" i="137" s="1"/>
  <c r="M33" i="137"/>
  <c r="M44" i="137" s="1"/>
  <c r="L33" i="137"/>
  <c r="L44" i="137" s="1"/>
  <c r="K33" i="137"/>
  <c r="K45" i="137" s="1"/>
  <c r="J33" i="137"/>
  <c r="J44" i="137" s="1"/>
  <c r="I33" i="137"/>
  <c r="I45" i="137" s="1"/>
  <c r="H33" i="137"/>
  <c r="H44" i="137" s="1"/>
  <c r="G33" i="137"/>
  <c r="I24" i="137"/>
  <c r="H24" i="137"/>
  <c r="G24" i="137"/>
  <c r="B15" i="137"/>
  <c r="P13" i="137"/>
  <c r="L13" i="137"/>
  <c r="J13" i="137"/>
  <c r="H13" i="137"/>
  <c r="E13" i="137"/>
  <c r="N187" i="137" s="1"/>
  <c r="P12" i="137"/>
  <c r="O12" i="137"/>
  <c r="O13" i="137" s="1"/>
  <c r="N12" i="137"/>
  <c r="N13" i="137" s="1"/>
  <c r="M12" i="137"/>
  <c r="M13" i="137" s="1"/>
  <c r="L12" i="137"/>
  <c r="K12" i="137"/>
  <c r="K13" i="137" s="1"/>
  <c r="J12" i="137"/>
  <c r="I12" i="137"/>
  <c r="I13" i="137" s="1"/>
  <c r="H12" i="137"/>
  <c r="G12" i="137"/>
  <c r="G13" i="137" s="1"/>
  <c r="E7" i="137"/>
  <c r="E8" i="136"/>
  <c r="K223" i="136"/>
  <c r="J223" i="136"/>
  <c r="M222" i="136"/>
  <c r="H222" i="136"/>
  <c r="G217" i="136"/>
  <c r="L201" i="136"/>
  <c r="I201" i="136"/>
  <c r="H201" i="136"/>
  <c r="P200" i="136"/>
  <c r="P201" i="136" s="1"/>
  <c r="O200" i="136"/>
  <c r="O201" i="136" s="1"/>
  <c r="N200" i="136"/>
  <c r="N201" i="136" s="1"/>
  <c r="M200" i="136"/>
  <c r="M201" i="136" s="1"/>
  <c r="L200" i="136"/>
  <c r="K200" i="136"/>
  <c r="J200" i="136"/>
  <c r="K201" i="136" s="1"/>
  <c r="I200" i="136"/>
  <c r="H200" i="136"/>
  <c r="G200" i="136"/>
  <c r="P198" i="136"/>
  <c r="O198" i="136"/>
  <c r="P197" i="136"/>
  <c r="O197" i="136"/>
  <c r="P199" i="136" s="1"/>
  <c r="N197" i="136"/>
  <c r="O199" i="136" s="1"/>
  <c r="M197" i="136"/>
  <c r="M199" i="136" s="1"/>
  <c r="L197" i="136"/>
  <c r="L199" i="136" s="1"/>
  <c r="K197" i="136"/>
  <c r="K199" i="136" s="1"/>
  <c r="J197" i="136"/>
  <c r="J199" i="136" s="1"/>
  <c r="I197" i="136"/>
  <c r="I199" i="136" s="1"/>
  <c r="H197" i="136"/>
  <c r="H199" i="136" s="1"/>
  <c r="G197" i="136"/>
  <c r="P196" i="136"/>
  <c r="O196" i="136"/>
  <c r="N196" i="136"/>
  <c r="N198" i="136" s="1"/>
  <c r="M196" i="136"/>
  <c r="M198" i="136" s="1"/>
  <c r="L196" i="136"/>
  <c r="L198" i="136" s="1"/>
  <c r="K196" i="136"/>
  <c r="J196" i="136"/>
  <c r="K198" i="136" s="1"/>
  <c r="I196" i="136"/>
  <c r="I198" i="136" s="1"/>
  <c r="H196" i="136"/>
  <c r="H198" i="136" s="1"/>
  <c r="G196" i="136"/>
  <c r="D191" i="136"/>
  <c r="D187" i="136"/>
  <c r="Q186" i="136"/>
  <c r="P186" i="136"/>
  <c r="D186" i="136"/>
  <c r="P185" i="136"/>
  <c r="G185" i="136"/>
  <c r="M223" i="136" s="1"/>
  <c r="D185" i="136"/>
  <c r="P182" i="136"/>
  <c r="M182" i="136"/>
  <c r="L182" i="136"/>
  <c r="I182" i="136"/>
  <c r="P181" i="136"/>
  <c r="O181" i="136"/>
  <c r="O182" i="136" s="1"/>
  <c r="N181" i="136"/>
  <c r="N182" i="136" s="1"/>
  <c r="M181" i="136"/>
  <c r="L181" i="136"/>
  <c r="K181" i="136"/>
  <c r="K182" i="136" s="1"/>
  <c r="J181" i="136"/>
  <c r="J182" i="136" s="1"/>
  <c r="I181" i="136"/>
  <c r="H181" i="136"/>
  <c r="H182" i="136" s="1"/>
  <c r="G181" i="136"/>
  <c r="M180" i="136"/>
  <c r="K180" i="136"/>
  <c r="J180" i="136"/>
  <c r="I180" i="136"/>
  <c r="K179" i="136"/>
  <c r="H179" i="136"/>
  <c r="P178" i="136"/>
  <c r="P180" i="136" s="1"/>
  <c r="O178" i="136"/>
  <c r="O180" i="136" s="1"/>
  <c r="N178" i="136"/>
  <c r="N180" i="136" s="1"/>
  <c r="M178" i="136"/>
  <c r="L178" i="136"/>
  <c r="L180" i="136" s="1"/>
  <c r="K178" i="136"/>
  <c r="J178" i="136"/>
  <c r="I178" i="136"/>
  <c r="H178" i="136"/>
  <c r="G178" i="136"/>
  <c r="H180" i="136" s="1"/>
  <c r="P177" i="136"/>
  <c r="P179" i="136" s="1"/>
  <c r="O177" i="136"/>
  <c r="O179" i="136" s="1"/>
  <c r="N177" i="136"/>
  <c r="N179" i="136" s="1"/>
  <c r="M177" i="136"/>
  <c r="M179" i="136" s="1"/>
  <c r="L177" i="136"/>
  <c r="L179" i="136" s="1"/>
  <c r="K177" i="136"/>
  <c r="J177" i="136"/>
  <c r="J179" i="136" s="1"/>
  <c r="I177" i="136"/>
  <c r="H177" i="136"/>
  <c r="I179" i="136" s="1"/>
  <c r="G177" i="136"/>
  <c r="Q167" i="136"/>
  <c r="G166" i="136"/>
  <c r="D166" i="136"/>
  <c r="P163" i="136"/>
  <c r="M163" i="136"/>
  <c r="H163" i="136"/>
  <c r="P162" i="136"/>
  <c r="O162" i="136"/>
  <c r="O163" i="136" s="1"/>
  <c r="N162" i="136"/>
  <c r="N163" i="136" s="1"/>
  <c r="M162" i="136"/>
  <c r="L162" i="136"/>
  <c r="L163" i="136" s="1"/>
  <c r="K162" i="136"/>
  <c r="K163" i="136" s="1"/>
  <c r="J162" i="136"/>
  <c r="J163" i="136" s="1"/>
  <c r="I162" i="136"/>
  <c r="I163" i="136" s="1"/>
  <c r="H162" i="136"/>
  <c r="G162" i="136"/>
  <c r="O161" i="136"/>
  <c r="N161" i="136"/>
  <c r="M161" i="136"/>
  <c r="O160" i="136"/>
  <c r="L160" i="136"/>
  <c r="K160" i="136"/>
  <c r="P159" i="136"/>
  <c r="P161" i="136" s="1"/>
  <c r="O159" i="136"/>
  <c r="N159" i="136"/>
  <c r="M159" i="136"/>
  <c r="L159" i="136"/>
  <c r="K159" i="136"/>
  <c r="L161" i="136" s="1"/>
  <c r="J159" i="136"/>
  <c r="K161" i="136" s="1"/>
  <c r="I159" i="136"/>
  <c r="I161" i="136" s="1"/>
  <c r="H159" i="136"/>
  <c r="H161" i="136" s="1"/>
  <c r="G159" i="136"/>
  <c r="P158" i="136"/>
  <c r="P160" i="136" s="1"/>
  <c r="O158" i="136"/>
  <c r="N158" i="136"/>
  <c r="N160" i="136" s="1"/>
  <c r="M158" i="136"/>
  <c r="L158" i="136"/>
  <c r="M160" i="136" s="1"/>
  <c r="K158" i="136"/>
  <c r="J158" i="136"/>
  <c r="J160" i="136" s="1"/>
  <c r="I158" i="136"/>
  <c r="I160" i="136" s="1"/>
  <c r="H158" i="136"/>
  <c r="H160" i="136" s="1"/>
  <c r="G158" i="136"/>
  <c r="Q148" i="136"/>
  <c r="N148" i="136"/>
  <c r="D148" i="136"/>
  <c r="G147" i="136"/>
  <c r="P147" i="136" s="1"/>
  <c r="D147" i="136"/>
  <c r="L144" i="136"/>
  <c r="I144" i="136"/>
  <c r="H144" i="136"/>
  <c r="P143" i="136"/>
  <c r="P144" i="136" s="1"/>
  <c r="O143" i="136"/>
  <c r="O144" i="136" s="1"/>
  <c r="N143" i="136"/>
  <c r="N144" i="136" s="1"/>
  <c r="M143" i="136"/>
  <c r="M144" i="136" s="1"/>
  <c r="L143" i="136"/>
  <c r="K143" i="136"/>
  <c r="K144" i="136" s="1"/>
  <c r="J143" i="136"/>
  <c r="J144" i="136" s="1"/>
  <c r="I143" i="136"/>
  <c r="H143" i="136"/>
  <c r="G143" i="136"/>
  <c r="I142" i="136"/>
  <c r="P141" i="136"/>
  <c r="O141" i="136"/>
  <c r="P140" i="136"/>
  <c r="O140" i="136"/>
  <c r="P142" i="136" s="1"/>
  <c r="N140" i="136"/>
  <c r="O142" i="136" s="1"/>
  <c r="M140" i="136"/>
  <c r="M142" i="136" s="1"/>
  <c r="L140" i="136"/>
  <c r="L142" i="136" s="1"/>
  <c r="K140" i="136"/>
  <c r="K142" i="136" s="1"/>
  <c r="J140" i="136"/>
  <c r="J142" i="136" s="1"/>
  <c r="I140" i="136"/>
  <c r="H140" i="136"/>
  <c r="H142" i="136" s="1"/>
  <c r="G140" i="136"/>
  <c r="P139" i="136"/>
  <c r="O139" i="136"/>
  <c r="N139" i="136"/>
  <c r="N141" i="136" s="1"/>
  <c r="M139" i="136"/>
  <c r="M141" i="136" s="1"/>
  <c r="L139" i="136"/>
  <c r="L141" i="136" s="1"/>
  <c r="K139" i="136"/>
  <c r="K141" i="136" s="1"/>
  <c r="J139" i="136"/>
  <c r="J141" i="136" s="1"/>
  <c r="I139" i="136"/>
  <c r="I141" i="136" s="1"/>
  <c r="H139" i="136"/>
  <c r="H141" i="136" s="1"/>
  <c r="G139" i="136"/>
  <c r="D134" i="136"/>
  <c r="D130" i="136"/>
  <c r="Q129" i="136"/>
  <c r="P129" i="136"/>
  <c r="N129" i="136"/>
  <c r="D129" i="136"/>
  <c r="P128" i="136"/>
  <c r="G128" i="136"/>
  <c r="D128" i="136"/>
  <c r="P125" i="136"/>
  <c r="M125" i="136"/>
  <c r="L125" i="136"/>
  <c r="I125" i="136"/>
  <c r="P124" i="136"/>
  <c r="O124" i="136"/>
  <c r="O125" i="136" s="1"/>
  <c r="N124" i="136"/>
  <c r="N125" i="136" s="1"/>
  <c r="M124" i="136"/>
  <c r="L124" i="136"/>
  <c r="K124" i="136"/>
  <c r="K125" i="136" s="1"/>
  <c r="J124" i="136"/>
  <c r="J125" i="136" s="1"/>
  <c r="I124" i="136"/>
  <c r="H124" i="136"/>
  <c r="H125" i="136" s="1"/>
  <c r="G124" i="136"/>
  <c r="M123" i="136"/>
  <c r="K123" i="136"/>
  <c r="J123" i="136"/>
  <c r="I123" i="136"/>
  <c r="K122" i="136"/>
  <c r="H122" i="136"/>
  <c r="P121" i="136"/>
  <c r="P123" i="136" s="1"/>
  <c r="O121" i="136"/>
  <c r="O123" i="136" s="1"/>
  <c r="N121" i="136"/>
  <c r="N123" i="136" s="1"/>
  <c r="M121" i="136"/>
  <c r="L121" i="136"/>
  <c r="L123" i="136" s="1"/>
  <c r="K121" i="136"/>
  <c r="J121" i="136"/>
  <c r="I121" i="136"/>
  <c r="H121" i="136"/>
  <c r="G121" i="136"/>
  <c r="H123" i="136" s="1"/>
  <c r="P120" i="136"/>
  <c r="P122" i="136" s="1"/>
  <c r="O120" i="136"/>
  <c r="O122" i="136" s="1"/>
  <c r="N120" i="136"/>
  <c r="N122" i="136" s="1"/>
  <c r="M120" i="136"/>
  <c r="M122" i="136" s="1"/>
  <c r="L120" i="136"/>
  <c r="L122" i="136" s="1"/>
  <c r="K120" i="136"/>
  <c r="J120" i="136"/>
  <c r="J122" i="136" s="1"/>
  <c r="I120" i="136"/>
  <c r="H120" i="136"/>
  <c r="I122" i="136" s="1"/>
  <c r="G120" i="136"/>
  <c r="N111" i="136"/>
  <c r="Q110" i="136"/>
  <c r="G109" i="136"/>
  <c r="I223" i="136" s="1"/>
  <c r="D109" i="136"/>
  <c r="P106" i="136"/>
  <c r="M106" i="136"/>
  <c r="H106" i="136"/>
  <c r="P105" i="136"/>
  <c r="O105" i="136"/>
  <c r="O106" i="136" s="1"/>
  <c r="N105" i="136"/>
  <c r="N106" i="136" s="1"/>
  <c r="M105" i="136"/>
  <c r="L105" i="136"/>
  <c r="L106" i="136" s="1"/>
  <c r="K105" i="136"/>
  <c r="K106" i="136" s="1"/>
  <c r="J105" i="136"/>
  <c r="J106" i="136" s="1"/>
  <c r="I105" i="136"/>
  <c r="I106" i="136" s="1"/>
  <c r="H105" i="136"/>
  <c r="G105" i="136"/>
  <c r="O104" i="136"/>
  <c r="N104" i="136"/>
  <c r="M104" i="136"/>
  <c r="O103" i="136"/>
  <c r="L103" i="136"/>
  <c r="K103" i="136"/>
  <c r="P102" i="136"/>
  <c r="P104" i="136" s="1"/>
  <c r="O102" i="136"/>
  <c r="N102" i="136"/>
  <c r="M102" i="136"/>
  <c r="L102" i="136"/>
  <c r="K102" i="136"/>
  <c r="L104" i="136" s="1"/>
  <c r="J102" i="136"/>
  <c r="K104" i="136" s="1"/>
  <c r="I102" i="136"/>
  <c r="I104" i="136" s="1"/>
  <c r="H102" i="136"/>
  <c r="H104" i="136" s="1"/>
  <c r="G102" i="136"/>
  <c r="P101" i="136"/>
  <c r="P103" i="136" s="1"/>
  <c r="O101" i="136"/>
  <c r="N101" i="136"/>
  <c r="N103" i="136" s="1"/>
  <c r="M101" i="136"/>
  <c r="L101" i="136"/>
  <c r="M103" i="136" s="1"/>
  <c r="K101" i="136"/>
  <c r="J101" i="136"/>
  <c r="J103" i="136" s="1"/>
  <c r="I101" i="136"/>
  <c r="I103" i="136" s="1"/>
  <c r="H101" i="136"/>
  <c r="H103" i="136" s="1"/>
  <c r="G101" i="136"/>
  <c r="Q91" i="136"/>
  <c r="N91" i="136"/>
  <c r="D91" i="136"/>
  <c r="G90" i="136"/>
  <c r="P90" i="136" s="1"/>
  <c r="D90" i="136"/>
  <c r="P78" i="136"/>
  <c r="P79" i="136" s="1"/>
  <c r="L78" i="136"/>
  <c r="I78" i="136"/>
  <c r="I79" i="136" s="1"/>
  <c r="H78" i="136"/>
  <c r="P75" i="136"/>
  <c r="P77" i="136" s="1"/>
  <c r="O75" i="136"/>
  <c r="P74" i="136"/>
  <c r="P76" i="136" s="1"/>
  <c r="O74" i="136"/>
  <c r="O76" i="136" s="1"/>
  <c r="N74" i="136"/>
  <c r="N76" i="136" s="1"/>
  <c r="P73" i="136"/>
  <c r="O73" i="136"/>
  <c r="O78" i="136" s="1"/>
  <c r="N73" i="136"/>
  <c r="M73" i="136"/>
  <c r="L73" i="136"/>
  <c r="K73" i="136"/>
  <c r="J73" i="136"/>
  <c r="I73" i="136"/>
  <c r="H73" i="136"/>
  <c r="G73" i="136"/>
  <c r="P72" i="136"/>
  <c r="O72" i="136"/>
  <c r="N72" i="136"/>
  <c r="N75" i="136" s="1"/>
  <c r="N77" i="136" s="1"/>
  <c r="M72" i="136"/>
  <c r="M75" i="136" s="1"/>
  <c r="L72" i="136"/>
  <c r="L75" i="136" s="1"/>
  <c r="K72" i="136"/>
  <c r="J72" i="136"/>
  <c r="I72" i="136"/>
  <c r="H72" i="136"/>
  <c r="G72" i="136"/>
  <c r="P71" i="136"/>
  <c r="O71" i="136"/>
  <c r="N71" i="136"/>
  <c r="M71" i="136"/>
  <c r="L71" i="136"/>
  <c r="L74" i="136" s="1"/>
  <c r="L76" i="136" s="1"/>
  <c r="K71" i="136"/>
  <c r="K74" i="136" s="1"/>
  <c r="J71" i="136"/>
  <c r="I71" i="136"/>
  <c r="H71" i="136"/>
  <c r="G71" i="136"/>
  <c r="P68" i="136"/>
  <c r="O68" i="136"/>
  <c r="N68" i="136"/>
  <c r="N78" i="136" s="1"/>
  <c r="M68" i="136"/>
  <c r="M78" i="136" s="1"/>
  <c r="M79" i="136" s="1"/>
  <c r="L68" i="136"/>
  <c r="L70" i="136" s="1"/>
  <c r="K68" i="136"/>
  <c r="K70" i="136" s="1"/>
  <c r="J68" i="136"/>
  <c r="J70" i="136" s="1"/>
  <c r="I68" i="136"/>
  <c r="H68" i="136"/>
  <c r="H70" i="136" s="1"/>
  <c r="G68" i="136"/>
  <c r="G78" i="136" s="1"/>
  <c r="P67" i="136"/>
  <c r="P70" i="136" s="1"/>
  <c r="O67" i="136"/>
  <c r="O70" i="136" s="1"/>
  <c r="N67" i="136"/>
  <c r="M67" i="136"/>
  <c r="M74" i="136" s="1"/>
  <c r="L67" i="136"/>
  <c r="K67" i="136"/>
  <c r="K75" i="136" s="1"/>
  <c r="J67" i="136"/>
  <c r="J74" i="136" s="1"/>
  <c r="I67" i="136"/>
  <c r="I70" i="136" s="1"/>
  <c r="H67" i="136"/>
  <c r="H74" i="136" s="1"/>
  <c r="G67" i="136"/>
  <c r="G75" i="136" s="1"/>
  <c r="N45" i="136"/>
  <c r="K45" i="136"/>
  <c r="J45" i="136"/>
  <c r="I45" i="136"/>
  <c r="H45" i="136"/>
  <c r="G45" i="136"/>
  <c r="K44" i="136"/>
  <c r="J44" i="136"/>
  <c r="I44" i="136"/>
  <c r="H44" i="136"/>
  <c r="G44" i="136"/>
  <c r="L43" i="136"/>
  <c r="I43" i="136"/>
  <c r="H43" i="136"/>
  <c r="P42" i="136"/>
  <c r="P43" i="136" s="1"/>
  <c r="O42" i="136"/>
  <c r="O43" i="136" s="1"/>
  <c r="N42" i="136"/>
  <c r="N43" i="136" s="1"/>
  <c r="M42" i="136"/>
  <c r="M43" i="136" s="1"/>
  <c r="L42" i="136"/>
  <c r="K42" i="136"/>
  <c r="K43" i="136" s="1"/>
  <c r="J42" i="136"/>
  <c r="J43" i="136" s="1"/>
  <c r="I42" i="136"/>
  <c r="H42" i="136"/>
  <c r="G42" i="136"/>
  <c r="I41" i="136"/>
  <c r="P40" i="136"/>
  <c r="O40" i="136"/>
  <c r="P39" i="136"/>
  <c r="O39" i="136"/>
  <c r="P41" i="136" s="1"/>
  <c r="N39" i="136"/>
  <c r="O41" i="136" s="1"/>
  <c r="M39" i="136"/>
  <c r="M41" i="136" s="1"/>
  <c r="L39" i="136"/>
  <c r="L41" i="136" s="1"/>
  <c r="K39" i="136"/>
  <c r="K41" i="136" s="1"/>
  <c r="J39" i="136"/>
  <c r="J41" i="136" s="1"/>
  <c r="I39" i="136"/>
  <c r="H39" i="136"/>
  <c r="H41" i="136" s="1"/>
  <c r="G39" i="136"/>
  <c r="P38" i="136"/>
  <c r="O38" i="136"/>
  <c r="N38" i="136"/>
  <c r="N40" i="136" s="1"/>
  <c r="M38" i="136"/>
  <c r="M40" i="136" s="1"/>
  <c r="L38" i="136"/>
  <c r="L40" i="136" s="1"/>
  <c r="K38" i="136"/>
  <c r="K40" i="136" s="1"/>
  <c r="J38" i="136"/>
  <c r="J40" i="136" s="1"/>
  <c r="I38" i="136"/>
  <c r="I40" i="136" s="1"/>
  <c r="H38" i="136"/>
  <c r="H40" i="136" s="1"/>
  <c r="G38" i="136"/>
  <c r="P33" i="136"/>
  <c r="P44" i="136" s="1"/>
  <c r="O33" i="136"/>
  <c r="O44" i="136" s="1"/>
  <c r="N33" i="136"/>
  <c r="N44" i="136" s="1"/>
  <c r="M33" i="136"/>
  <c r="M44" i="136" s="1"/>
  <c r="L33" i="136"/>
  <c r="L44" i="136" s="1"/>
  <c r="K33" i="136"/>
  <c r="J33" i="136"/>
  <c r="I33" i="136"/>
  <c r="H33" i="136"/>
  <c r="G33" i="136"/>
  <c r="D28" i="136"/>
  <c r="D27" i="136"/>
  <c r="D29" i="136" s="1"/>
  <c r="B26" i="136"/>
  <c r="I24" i="136"/>
  <c r="H24" i="136"/>
  <c r="G24" i="136"/>
  <c r="D18" i="136"/>
  <c r="D17" i="136"/>
  <c r="D19" i="136" s="1"/>
  <c r="D16" i="136"/>
  <c r="B15" i="136"/>
  <c r="N13" i="136"/>
  <c r="L13" i="136"/>
  <c r="K13" i="136"/>
  <c r="J13" i="136"/>
  <c r="H13" i="136"/>
  <c r="E13" i="136"/>
  <c r="O186" i="136" s="1"/>
  <c r="P12" i="136"/>
  <c r="P13" i="136" s="1"/>
  <c r="O12" i="136"/>
  <c r="O13" i="136" s="1"/>
  <c r="N12" i="136"/>
  <c r="M12" i="136"/>
  <c r="M13" i="136" s="1"/>
  <c r="L12" i="136"/>
  <c r="K12" i="136"/>
  <c r="J12" i="136"/>
  <c r="I12" i="136"/>
  <c r="I13" i="136" s="1"/>
  <c r="H12" i="136"/>
  <c r="G12" i="136"/>
  <c r="G13" i="136" s="1"/>
  <c r="E7" i="136"/>
  <c r="E8" i="135"/>
  <c r="J223" i="135"/>
  <c r="L222" i="135"/>
  <c r="H222" i="135"/>
  <c r="G217" i="135"/>
  <c r="L201" i="135"/>
  <c r="I201" i="135"/>
  <c r="H201" i="135"/>
  <c r="P200" i="135"/>
  <c r="P201" i="135" s="1"/>
  <c r="O200" i="135"/>
  <c r="O201" i="135" s="1"/>
  <c r="N200" i="135"/>
  <c r="N201" i="135" s="1"/>
  <c r="M200" i="135"/>
  <c r="M201" i="135" s="1"/>
  <c r="L200" i="135"/>
  <c r="K200" i="135"/>
  <c r="J200" i="135"/>
  <c r="K201" i="135" s="1"/>
  <c r="I200" i="135"/>
  <c r="H200" i="135"/>
  <c r="G200" i="135"/>
  <c r="L199" i="135"/>
  <c r="P198" i="135"/>
  <c r="O198" i="135"/>
  <c r="P197" i="135"/>
  <c r="O197" i="135"/>
  <c r="P199" i="135" s="1"/>
  <c r="N197" i="135"/>
  <c r="O199" i="135" s="1"/>
  <c r="M197" i="135"/>
  <c r="N199" i="135" s="1"/>
  <c r="L197" i="135"/>
  <c r="K197" i="135"/>
  <c r="K199" i="135" s="1"/>
  <c r="J197" i="135"/>
  <c r="J199" i="135" s="1"/>
  <c r="I197" i="135"/>
  <c r="H197" i="135"/>
  <c r="I199" i="135" s="1"/>
  <c r="G197" i="135"/>
  <c r="P196" i="135"/>
  <c r="O196" i="135"/>
  <c r="N196" i="135"/>
  <c r="N198" i="135" s="1"/>
  <c r="M196" i="135"/>
  <c r="M198" i="135" s="1"/>
  <c r="L196" i="135"/>
  <c r="L198" i="135" s="1"/>
  <c r="K196" i="135"/>
  <c r="K198" i="135" s="1"/>
  <c r="J196" i="135"/>
  <c r="I196" i="135"/>
  <c r="J198" i="135" s="1"/>
  <c r="H196" i="135"/>
  <c r="H198" i="135" s="1"/>
  <c r="G196" i="135"/>
  <c r="N187" i="135"/>
  <c r="M224" i="135" s="1"/>
  <c r="Q186" i="135"/>
  <c r="P186" i="135"/>
  <c r="O186" i="135"/>
  <c r="N186" i="135"/>
  <c r="P185" i="135"/>
  <c r="G185" i="135"/>
  <c r="M222" i="135" s="1"/>
  <c r="D185" i="135"/>
  <c r="D186" i="135" s="1"/>
  <c r="P182" i="135"/>
  <c r="N182" i="135"/>
  <c r="M182" i="135"/>
  <c r="L182" i="135"/>
  <c r="I182" i="135"/>
  <c r="P181" i="135"/>
  <c r="O181" i="135"/>
  <c r="N181" i="135"/>
  <c r="O182" i="135" s="1"/>
  <c r="M181" i="135"/>
  <c r="L181" i="135"/>
  <c r="K181" i="135"/>
  <c r="K182" i="135" s="1"/>
  <c r="J181" i="135"/>
  <c r="J182" i="135" s="1"/>
  <c r="I181" i="135"/>
  <c r="H181" i="135"/>
  <c r="H182" i="135" s="1"/>
  <c r="G181" i="135"/>
  <c r="P180" i="135"/>
  <c r="K180" i="135"/>
  <c r="J180" i="135"/>
  <c r="I180" i="135"/>
  <c r="I179" i="135"/>
  <c r="H179" i="135"/>
  <c r="P178" i="135"/>
  <c r="O178" i="135"/>
  <c r="O180" i="135" s="1"/>
  <c r="N178" i="135"/>
  <c r="N180" i="135" s="1"/>
  <c r="M178" i="135"/>
  <c r="L178" i="135"/>
  <c r="M180" i="135" s="1"/>
  <c r="K178" i="135"/>
  <c r="J178" i="135"/>
  <c r="I178" i="135"/>
  <c r="H178" i="135"/>
  <c r="G178" i="135"/>
  <c r="H180" i="135" s="1"/>
  <c r="P177" i="135"/>
  <c r="P179" i="135" s="1"/>
  <c r="O177" i="135"/>
  <c r="O179" i="135" s="1"/>
  <c r="N177" i="135"/>
  <c r="M177" i="135"/>
  <c r="N179" i="135" s="1"/>
  <c r="L177" i="135"/>
  <c r="L179" i="135" s="1"/>
  <c r="K177" i="135"/>
  <c r="K179" i="135" s="1"/>
  <c r="J177" i="135"/>
  <c r="J179" i="135" s="1"/>
  <c r="I177" i="135"/>
  <c r="H177" i="135"/>
  <c r="G177" i="135"/>
  <c r="N168" i="135"/>
  <c r="Q167" i="135"/>
  <c r="P167" i="135"/>
  <c r="G166" i="135"/>
  <c r="L224" i="135" s="1"/>
  <c r="D166" i="135"/>
  <c r="P163" i="135"/>
  <c r="M163" i="135"/>
  <c r="H163" i="135"/>
  <c r="P162" i="135"/>
  <c r="O162" i="135"/>
  <c r="O163" i="135" s="1"/>
  <c r="N162" i="135"/>
  <c r="N163" i="135" s="1"/>
  <c r="M162" i="135"/>
  <c r="L162" i="135"/>
  <c r="L163" i="135" s="1"/>
  <c r="K162" i="135"/>
  <c r="K163" i="135" s="1"/>
  <c r="J162" i="135"/>
  <c r="J163" i="135" s="1"/>
  <c r="I162" i="135"/>
  <c r="I163" i="135" s="1"/>
  <c r="H162" i="135"/>
  <c r="G162" i="135"/>
  <c r="O161" i="135"/>
  <c r="N161" i="135"/>
  <c r="M161" i="135"/>
  <c r="H161" i="135"/>
  <c r="M160" i="135"/>
  <c r="L160" i="135"/>
  <c r="K160" i="135"/>
  <c r="P159" i="135"/>
  <c r="P161" i="135" s="1"/>
  <c r="O159" i="135"/>
  <c r="N159" i="135"/>
  <c r="M159" i="135"/>
  <c r="L159" i="135"/>
  <c r="K159" i="135"/>
  <c r="L161" i="135" s="1"/>
  <c r="J159" i="135"/>
  <c r="K161" i="135" s="1"/>
  <c r="I159" i="135"/>
  <c r="J161" i="135" s="1"/>
  <c r="H159" i="135"/>
  <c r="G159" i="135"/>
  <c r="P158" i="135"/>
  <c r="P160" i="135" s="1"/>
  <c r="O158" i="135"/>
  <c r="O160" i="135" s="1"/>
  <c r="N158" i="135"/>
  <c r="N160" i="135" s="1"/>
  <c r="M158" i="135"/>
  <c r="L158" i="135"/>
  <c r="K158" i="135"/>
  <c r="J158" i="135"/>
  <c r="J160" i="135" s="1"/>
  <c r="I158" i="135"/>
  <c r="I160" i="135" s="1"/>
  <c r="H158" i="135"/>
  <c r="H160" i="135" s="1"/>
  <c r="G158" i="135"/>
  <c r="Q148" i="135"/>
  <c r="O148" i="135"/>
  <c r="N148" i="135"/>
  <c r="D148" i="135"/>
  <c r="G147" i="135"/>
  <c r="P147" i="135" s="1"/>
  <c r="D147" i="135"/>
  <c r="L144" i="135"/>
  <c r="J144" i="135"/>
  <c r="I144" i="135"/>
  <c r="H144" i="135"/>
  <c r="P143" i="135"/>
  <c r="P144" i="135" s="1"/>
  <c r="O143" i="135"/>
  <c r="O144" i="135" s="1"/>
  <c r="N143" i="135"/>
  <c r="M143" i="135"/>
  <c r="N144" i="135" s="1"/>
  <c r="L143" i="135"/>
  <c r="K143" i="135"/>
  <c r="K144" i="135" s="1"/>
  <c r="J143" i="135"/>
  <c r="I143" i="135"/>
  <c r="H143" i="135"/>
  <c r="G143" i="135"/>
  <c r="L142" i="135"/>
  <c r="P141" i="135"/>
  <c r="O141" i="135"/>
  <c r="P140" i="135"/>
  <c r="O140" i="135"/>
  <c r="P142" i="135" s="1"/>
  <c r="N140" i="135"/>
  <c r="M140" i="135"/>
  <c r="N142" i="135" s="1"/>
  <c r="L140" i="135"/>
  <c r="K140" i="135"/>
  <c r="K142" i="135" s="1"/>
  <c r="J140" i="135"/>
  <c r="J142" i="135" s="1"/>
  <c r="I140" i="135"/>
  <c r="H140" i="135"/>
  <c r="I142" i="135" s="1"/>
  <c r="G140" i="135"/>
  <c r="P139" i="135"/>
  <c r="O139" i="135"/>
  <c r="N139" i="135"/>
  <c r="N141" i="135" s="1"/>
  <c r="M139" i="135"/>
  <c r="M141" i="135" s="1"/>
  <c r="L139" i="135"/>
  <c r="L141" i="135" s="1"/>
  <c r="K139" i="135"/>
  <c r="K141" i="135" s="1"/>
  <c r="J139" i="135"/>
  <c r="I139" i="135"/>
  <c r="J141" i="135" s="1"/>
  <c r="H139" i="135"/>
  <c r="H141" i="135" s="1"/>
  <c r="G139" i="135"/>
  <c r="N130" i="135"/>
  <c r="J224" i="135" s="1"/>
  <c r="Q129" i="135"/>
  <c r="P129" i="135"/>
  <c r="O129" i="135"/>
  <c r="N129" i="135"/>
  <c r="P128" i="135"/>
  <c r="G128" i="135"/>
  <c r="J222" i="135" s="1"/>
  <c r="D128" i="135"/>
  <c r="D129" i="135" s="1"/>
  <c r="P125" i="135"/>
  <c r="N125" i="135"/>
  <c r="M125" i="135"/>
  <c r="L125" i="135"/>
  <c r="I125" i="135"/>
  <c r="P124" i="135"/>
  <c r="O124" i="135"/>
  <c r="O125" i="135" s="1"/>
  <c r="N124" i="135"/>
  <c r="M124" i="135"/>
  <c r="L124" i="135"/>
  <c r="K124" i="135"/>
  <c r="K125" i="135" s="1"/>
  <c r="J124" i="135"/>
  <c r="J125" i="135" s="1"/>
  <c r="I124" i="135"/>
  <c r="H124" i="135"/>
  <c r="H125" i="135" s="1"/>
  <c r="G124" i="135"/>
  <c r="P123" i="135"/>
  <c r="K123" i="135"/>
  <c r="J123" i="135"/>
  <c r="I123" i="135"/>
  <c r="I122" i="135"/>
  <c r="H122" i="135"/>
  <c r="P121" i="135"/>
  <c r="O121" i="135"/>
  <c r="O123" i="135" s="1"/>
  <c r="N121" i="135"/>
  <c r="N123" i="135" s="1"/>
  <c r="M121" i="135"/>
  <c r="L121" i="135"/>
  <c r="M123" i="135" s="1"/>
  <c r="K121" i="135"/>
  <c r="J121" i="135"/>
  <c r="I121" i="135"/>
  <c r="H121" i="135"/>
  <c r="G121" i="135"/>
  <c r="H123" i="135" s="1"/>
  <c r="P120" i="135"/>
  <c r="P122" i="135" s="1"/>
  <c r="O120" i="135"/>
  <c r="O122" i="135" s="1"/>
  <c r="N120" i="135"/>
  <c r="M120" i="135"/>
  <c r="N122" i="135" s="1"/>
  <c r="L120" i="135"/>
  <c r="L122" i="135" s="1"/>
  <c r="K120" i="135"/>
  <c r="K122" i="135" s="1"/>
  <c r="J120" i="135"/>
  <c r="J122" i="135" s="1"/>
  <c r="I120" i="135"/>
  <c r="H120" i="135"/>
  <c r="G120" i="135"/>
  <c r="N111" i="135"/>
  <c r="Q110" i="135"/>
  <c r="P110" i="135"/>
  <c r="G109" i="135"/>
  <c r="I223" i="135" s="1"/>
  <c r="D109" i="135"/>
  <c r="P106" i="135"/>
  <c r="M106" i="135"/>
  <c r="H106" i="135"/>
  <c r="P105" i="135"/>
  <c r="O105" i="135"/>
  <c r="O106" i="135" s="1"/>
  <c r="N105" i="135"/>
  <c r="N106" i="135" s="1"/>
  <c r="M105" i="135"/>
  <c r="L105" i="135"/>
  <c r="L106" i="135" s="1"/>
  <c r="K105" i="135"/>
  <c r="K106" i="135" s="1"/>
  <c r="J105" i="135"/>
  <c r="I105" i="135"/>
  <c r="J106" i="135" s="1"/>
  <c r="H105" i="135"/>
  <c r="G105" i="135"/>
  <c r="O104" i="135"/>
  <c r="N104" i="135"/>
  <c r="M104" i="135"/>
  <c r="M103" i="135"/>
  <c r="L103" i="135"/>
  <c r="K103" i="135"/>
  <c r="P102" i="135"/>
  <c r="P104" i="135" s="1"/>
  <c r="O102" i="135"/>
  <c r="N102" i="135"/>
  <c r="M102" i="135"/>
  <c r="L102" i="135"/>
  <c r="K102" i="135"/>
  <c r="L104" i="135" s="1"/>
  <c r="J102" i="135"/>
  <c r="K104" i="135" s="1"/>
  <c r="I102" i="135"/>
  <c r="J104" i="135" s="1"/>
  <c r="H102" i="135"/>
  <c r="G102" i="135"/>
  <c r="H104" i="135" s="1"/>
  <c r="P101" i="135"/>
  <c r="P103" i="135" s="1"/>
  <c r="O101" i="135"/>
  <c r="O103" i="135" s="1"/>
  <c r="N101" i="135"/>
  <c r="N103" i="135" s="1"/>
  <c r="M101" i="135"/>
  <c r="L101" i="135"/>
  <c r="K101" i="135"/>
  <c r="J101" i="135"/>
  <c r="J103" i="135" s="1"/>
  <c r="I101" i="135"/>
  <c r="I103" i="135" s="1"/>
  <c r="H101" i="135"/>
  <c r="H103" i="135" s="1"/>
  <c r="G101" i="135"/>
  <c r="Q91" i="135"/>
  <c r="O91" i="135"/>
  <c r="N91" i="135"/>
  <c r="D91" i="135"/>
  <c r="G90" i="135"/>
  <c r="P90" i="135" s="1"/>
  <c r="D90" i="135"/>
  <c r="O78" i="135"/>
  <c r="O79" i="135" s="1"/>
  <c r="I78" i="135"/>
  <c r="I79" i="135" s="1"/>
  <c r="H78" i="135"/>
  <c r="P75" i="135"/>
  <c r="O75" i="135"/>
  <c r="P77" i="135" s="1"/>
  <c r="O74" i="135"/>
  <c r="O76" i="135" s="1"/>
  <c r="N74" i="135"/>
  <c r="N76" i="135" s="1"/>
  <c r="P73" i="135"/>
  <c r="O73" i="135"/>
  <c r="N73" i="135"/>
  <c r="M73" i="135"/>
  <c r="L73" i="135"/>
  <c r="K73" i="135"/>
  <c r="J73" i="135"/>
  <c r="I73" i="135"/>
  <c r="H73" i="135"/>
  <c r="G73" i="135"/>
  <c r="P72" i="135"/>
  <c r="O72" i="135"/>
  <c r="N72" i="135"/>
  <c r="N75" i="135" s="1"/>
  <c r="M72" i="135"/>
  <c r="M75" i="135" s="1"/>
  <c r="L72" i="135"/>
  <c r="L75" i="135" s="1"/>
  <c r="L77" i="135" s="1"/>
  <c r="K72" i="135"/>
  <c r="J72" i="135"/>
  <c r="I72" i="135"/>
  <c r="H72" i="135"/>
  <c r="G72" i="135"/>
  <c r="P71" i="135"/>
  <c r="O71" i="135"/>
  <c r="N71" i="135"/>
  <c r="M71" i="135"/>
  <c r="L71" i="135"/>
  <c r="L74" i="135" s="1"/>
  <c r="K71" i="135"/>
  <c r="K74" i="135" s="1"/>
  <c r="J71" i="135"/>
  <c r="I71" i="135"/>
  <c r="H71" i="135"/>
  <c r="G71" i="135"/>
  <c r="P68" i="135"/>
  <c r="P78" i="135" s="1"/>
  <c r="P79" i="135" s="1"/>
  <c r="O68" i="135"/>
  <c r="N68" i="135"/>
  <c r="N78" i="135" s="1"/>
  <c r="M68" i="135"/>
  <c r="M78" i="135" s="1"/>
  <c r="L68" i="135"/>
  <c r="L78" i="135" s="1"/>
  <c r="K68" i="135"/>
  <c r="K78" i="135" s="1"/>
  <c r="J68" i="135"/>
  <c r="J70" i="135" s="1"/>
  <c r="I68" i="135"/>
  <c r="H68" i="135"/>
  <c r="H70" i="135" s="1"/>
  <c r="G68" i="135"/>
  <c r="G78" i="135" s="1"/>
  <c r="P67" i="135"/>
  <c r="P70" i="135" s="1"/>
  <c r="O67" i="135"/>
  <c r="O70" i="135" s="1"/>
  <c r="N67" i="135"/>
  <c r="M67" i="135"/>
  <c r="M74" i="135" s="1"/>
  <c r="M76" i="135" s="1"/>
  <c r="L67" i="135"/>
  <c r="K67" i="135"/>
  <c r="K75" i="135" s="1"/>
  <c r="J67" i="135"/>
  <c r="J74" i="135" s="1"/>
  <c r="I67" i="135"/>
  <c r="I70" i="135" s="1"/>
  <c r="H67" i="135"/>
  <c r="H74" i="135" s="1"/>
  <c r="G67" i="135"/>
  <c r="G74" i="135" s="1"/>
  <c r="K45" i="135"/>
  <c r="J45" i="135"/>
  <c r="I45" i="135"/>
  <c r="H45" i="135"/>
  <c r="G45" i="135"/>
  <c r="K44" i="135"/>
  <c r="J44" i="135"/>
  <c r="I44" i="135"/>
  <c r="H44" i="135"/>
  <c r="G44" i="135"/>
  <c r="L43" i="135"/>
  <c r="J43" i="135"/>
  <c r="I43" i="135"/>
  <c r="H43" i="135"/>
  <c r="P42" i="135"/>
  <c r="P43" i="135" s="1"/>
  <c r="O42" i="135"/>
  <c r="O43" i="135" s="1"/>
  <c r="N42" i="135"/>
  <c r="M42" i="135"/>
  <c r="N43" i="135" s="1"/>
  <c r="L42" i="135"/>
  <c r="K42" i="135"/>
  <c r="K43" i="135" s="1"/>
  <c r="J42" i="135"/>
  <c r="I42" i="135"/>
  <c r="H42" i="135"/>
  <c r="G42" i="135"/>
  <c r="P40" i="135"/>
  <c r="O40" i="135"/>
  <c r="P39" i="135"/>
  <c r="O39" i="135"/>
  <c r="P41" i="135" s="1"/>
  <c r="N39" i="135"/>
  <c r="O41" i="135" s="1"/>
  <c r="M39" i="135"/>
  <c r="N41" i="135" s="1"/>
  <c r="L39" i="135"/>
  <c r="K39" i="135"/>
  <c r="L41" i="135" s="1"/>
  <c r="J39" i="135"/>
  <c r="J41" i="135" s="1"/>
  <c r="I39" i="135"/>
  <c r="H39" i="135"/>
  <c r="I41" i="135" s="1"/>
  <c r="G39" i="135"/>
  <c r="P38" i="135"/>
  <c r="O38" i="135"/>
  <c r="N38" i="135"/>
  <c r="N40" i="135" s="1"/>
  <c r="M38" i="135"/>
  <c r="M40" i="135" s="1"/>
  <c r="L38" i="135"/>
  <c r="L40" i="135" s="1"/>
  <c r="K38" i="135"/>
  <c r="K40" i="135" s="1"/>
  <c r="J38" i="135"/>
  <c r="J40" i="135" s="1"/>
  <c r="I38" i="135"/>
  <c r="I40" i="135" s="1"/>
  <c r="H38" i="135"/>
  <c r="H40" i="135" s="1"/>
  <c r="G38" i="135"/>
  <c r="P33" i="135"/>
  <c r="P44" i="135" s="1"/>
  <c r="O33" i="135"/>
  <c r="O44" i="135" s="1"/>
  <c r="N33" i="135"/>
  <c r="N44" i="135" s="1"/>
  <c r="M33" i="135"/>
  <c r="M44" i="135" s="1"/>
  <c r="L33" i="135"/>
  <c r="L44" i="135" s="1"/>
  <c r="K33" i="135"/>
  <c r="J33" i="135"/>
  <c r="I33" i="135"/>
  <c r="H33" i="135"/>
  <c r="G33" i="135"/>
  <c r="I24" i="135"/>
  <c r="H24" i="135"/>
  <c r="G24" i="135"/>
  <c r="B15" i="135"/>
  <c r="N13" i="135"/>
  <c r="L13" i="135"/>
  <c r="K13" i="135"/>
  <c r="J13" i="135"/>
  <c r="H13" i="135"/>
  <c r="G13" i="135"/>
  <c r="E13" i="135"/>
  <c r="O167" i="135" s="1"/>
  <c r="P12" i="135"/>
  <c r="P13" i="135" s="1"/>
  <c r="O12" i="135"/>
  <c r="O13" i="135" s="1"/>
  <c r="N12" i="135"/>
  <c r="M12" i="135"/>
  <c r="M13" i="135" s="1"/>
  <c r="L12" i="135"/>
  <c r="K12" i="135"/>
  <c r="J12" i="135"/>
  <c r="I12" i="135"/>
  <c r="I13" i="135" s="1"/>
  <c r="H12" i="135"/>
  <c r="G12" i="135"/>
  <c r="E7" i="135"/>
  <c r="E8" i="134"/>
  <c r="J223" i="134"/>
  <c r="H222" i="134"/>
  <c r="G217" i="134"/>
  <c r="L201" i="134"/>
  <c r="H201" i="134"/>
  <c r="P200" i="134"/>
  <c r="P201" i="134" s="1"/>
  <c r="O200" i="134"/>
  <c r="O201" i="134" s="1"/>
  <c r="N200" i="134"/>
  <c r="N201" i="134" s="1"/>
  <c r="M200" i="134"/>
  <c r="M201" i="134" s="1"/>
  <c r="L200" i="134"/>
  <c r="K200" i="134"/>
  <c r="J200" i="134"/>
  <c r="K201" i="134" s="1"/>
  <c r="I200" i="134"/>
  <c r="I201" i="134" s="1"/>
  <c r="H200" i="134"/>
  <c r="G200" i="134"/>
  <c r="P199" i="134"/>
  <c r="I199" i="134"/>
  <c r="H199" i="134"/>
  <c r="O198" i="134"/>
  <c r="N198" i="134"/>
  <c r="P197" i="134"/>
  <c r="O197" i="134"/>
  <c r="O199" i="134" s="1"/>
  <c r="N197" i="134"/>
  <c r="M197" i="134"/>
  <c r="N199" i="134" s="1"/>
  <c r="L197" i="134"/>
  <c r="L199" i="134" s="1"/>
  <c r="K197" i="134"/>
  <c r="K199" i="134" s="1"/>
  <c r="J197" i="134"/>
  <c r="J199" i="134" s="1"/>
  <c r="I197" i="134"/>
  <c r="H197" i="134"/>
  <c r="G197" i="134"/>
  <c r="P196" i="134"/>
  <c r="P198" i="134" s="1"/>
  <c r="O196" i="134"/>
  <c r="N196" i="134"/>
  <c r="M196" i="134"/>
  <c r="L196" i="134"/>
  <c r="M198" i="134" s="1"/>
  <c r="K196" i="134"/>
  <c r="K198" i="134" s="1"/>
  <c r="J196" i="134"/>
  <c r="J198" i="134" s="1"/>
  <c r="I196" i="134"/>
  <c r="I198" i="134" s="1"/>
  <c r="H196" i="134"/>
  <c r="H198" i="134" s="1"/>
  <c r="G196" i="134"/>
  <c r="D187" i="134"/>
  <c r="D191" i="134" s="1"/>
  <c r="Q186" i="134"/>
  <c r="P186" i="134"/>
  <c r="D186" i="134"/>
  <c r="G185" i="134"/>
  <c r="D185" i="134"/>
  <c r="P182" i="134"/>
  <c r="L182" i="134"/>
  <c r="P181" i="134"/>
  <c r="O181" i="134"/>
  <c r="N181" i="134"/>
  <c r="O182" i="134" s="1"/>
  <c r="M181" i="134"/>
  <c r="M182" i="134" s="1"/>
  <c r="L181" i="134"/>
  <c r="K181" i="134"/>
  <c r="J181" i="134"/>
  <c r="K182" i="134" s="1"/>
  <c r="I181" i="134"/>
  <c r="I182" i="134" s="1"/>
  <c r="H181" i="134"/>
  <c r="H182" i="134" s="1"/>
  <c r="G181" i="134"/>
  <c r="M180" i="134"/>
  <c r="L180" i="134"/>
  <c r="K180" i="134"/>
  <c r="I180" i="134"/>
  <c r="H180" i="134"/>
  <c r="K179" i="134"/>
  <c r="J179" i="134"/>
  <c r="P178" i="134"/>
  <c r="P180" i="134" s="1"/>
  <c r="O178" i="134"/>
  <c r="O180" i="134" s="1"/>
  <c r="N178" i="134"/>
  <c r="N180" i="134" s="1"/>
  <c r="M178" i="134"/>
  <c r="L178" i="134"/>
  <c r="K178" i="134"/>
  <c r="J178" i="134"/>
  <c r="I178" i="134"/>
  <c r="J180" i="134" s="1"/>
  <c r="H178" i="134"/>
  <c r="G178" i="134"/>
  <c r="P177" i="134"/>
  <c r="P179" i="134" s="1"/>
  <c r="O177" i="134"/>
  <c r="O179" i="134" s="1"/>
  <c r="N177" i="134"/>
  <c r="N179" i="134" s="1"/>
  <c r="M177" i="134"/>
  <c r="M179" i="134" s="1"/>
  <c r="L177" i="134"/>
  <c r="L179" i="134" s="1"/>
  <c r="K177" i="134"/>
  <c r="J177" i="134"/>
  <c r="I177" i="134"/>
  <c r="H177" i="134"/>
  <c r="I179" i="134" s="1"/>
  <c r="G177" i="134"/>
  <c r="Q167" i="134"/>
  <c r="D167" i="134"/>
  <c r="G166" i="134"/>
  <c r="D166" i="134"/>
  <c r="P163" i="134"/>
  <c r="H163" i="134"/>
  <c r="P162" i="134"/>
  <c r="O162" i="134"/>
  <c r="N162" i="134"/>
  <c r="O163" i="134" s="1"/>
  <c r="M162" i="134"/>
  <c r="M163" i="134" s="1"/>
  <c r="L162" i="134"/>
  <c r="L163" i="134" s="1"/>
  <c r="K162" i="134"/>
  <c r="K163" i="134" s="1"/>
  <c r="J162" i="134"/>
  <c r="J163" i="134" s="1"/>
  <c r="I162" i="134"/>
  <c r="H162" i="134"/>
  <c r="I163" i="134" s="1"/>
  <c r="G162" i="134"/>
  <c r="P161" i="134"/>
  <c r="O161" i="134"/>
  <c r="M161" i="134"/>
  <c r="L161" i="134"/>
  <c r="O160" i="134"/>
  <c r="N160" i="134"/>
  <c r="K160" i="134"/>
  <c r="J160" i="134"/>
  <c r="P159" i="134"/>
  <c r="O159" i="134"/>
  <c r="N159" i="134"/>
  <c r="N161" i="134" s="1"/>
  <c r="M159" i="134"/>
  <c r="L159" i="134"/>
  <c r="K159" i="134"/>
  <c r="K161" i="134" s="1"/>
  <c r="J159" i="134"/>
  <c r="I159" i="134"/>
  <c r="J161" i="134" s="1"/>
  <c r="H159" i="134"/>
  <c r="H161" i="134" s="1"/>
  <c r="G159" i="134"/>
  <c r="P158" i="134"/>
  <c r="P160" i="134" s="1"/>
  <c r="O158" i="134"/>
  <c r="N158" i="134"/>
  <c r="M158" i="134"/>
  <c r="L158" i="134"/>
  <c r="M160" i="134" s="1"/>
  <c r="K158" i="134"/>
  <c r="J158" i="134"/>
  <c r="I158" i="134"/>
  <c r="H158" i="134"/>
  <c r="I160" i="134" s="1"/>
  <c r="G158" i="134"/>
  <c r="Q148" i="134"/>
  <c r="O148" i="134"/>
  <c r="D148" i="134"/>
  <c r="P147" i="134"/>
  <c r="G147" i="134"/>
  <c r="D147" i="134"/>
  <c r="N144" i="134"/>
  <c r="L144" i="134"/>
  <c r="J144" i="134"/>
  <c r="H144" i="134"/>
  <c r="P143" i="134"/>
  <c r="P144" i="134" s="1"/>
  <c r="O143" i="134"/>
  <c r="O144" i="134" s="1"/>
  <c r="N143" i="134"/>
  <c r="M143" i="134"/>
  <c r="M144" i="134" s="1"/>
  <c r="L143" i="134"/>
  <c r="K143" i="134"/>
  <c r="J143" i="134"/>
  <c r="K144" i="134" s="1"/>
  <c r="I143" i="134"/>
  <c r="I144" i="134" s="1"/>
  <c r="H143" i="134"/>
  <c r="G143" i="134"/>
  <c r="P142" i="134"/>
  <c r="I142" i="134"/>
  <c r="H142" i="134"/>
  <c r="O141" i="134"/>
  <c r="N141" i="134"/>
  <c r="P140" i="134"/>
  <c r="O140" i="134"/>
  <c r="O142" i="134" s="1"/>
  <c r="N140" i="134"/>
  <c r="M140" i="134"/>
  <c r="N142" i="134" s="1"/>
  <c r="L140" i="134"/>
  <c r="L142" i="134" s="1"/>
  <c r="K140" i="134"/>
  <c r="K142" i="134" s="1"/>
  <c r="J140" i="134"/>
  <c r="J142" i="134" s="1"/>
  <c r="I140" i="134"/>
  <c r="H140" i="134"/>
  <c r="G140" i="134"/>
  <c r="P139" i="134"/>
  <c r="P141" i="134" s="1"/>
  <c r="O139" i="134"/>
  <c r="N139" i="134"/>
  <c r="M139" i="134"/>
  <c r="L139" i="134"/>
  <c r="M141" i="134" s="1"/>
  <c r="K139" i="134"/>
  <c r="K141" i="134" s="1"/>
  <c r="J139" i="134"/>
  <c r="J141" i="134" s="1"/>
  <c r="I139" i="134"/>
  <c r="I141" i="134" s="1"/>
  <c r="H139" i="134"/>
  <c r="H141" i="134" s="1"/>
  <c r="G139" i="134"/>
  <c r="N130" i="134"/>
  <c r="D130" i="134"/>
  <c r="D134" i="134" s="1"/>
  <c r="Q129" i="134"/>
  <c r="P129" i="134"/>
  <c r="D129" i="134"/>
  <c r="G128" i="134"/>
  <c r="J224" i="134" s="1"/>
  <c r="D128" i="134"/>
  <c r="P125" i="134"/>
  <c r="N125" i="134"/>
  <c r="L125" i="134"/>
  <c r="P124" i="134"/>
  <c r="O124" i="134"/>
  <c r="N124" i="134"/>
  <c r="O125" i="134" s="1"/>
  <c r="M124" i="134"/>
  <c r="M125" i="134" s="1"/>
  <c r="L124" i="134"/>
  <c r="K124" i="134"/>
  <c r="J124" i="134"/>
  <c r="K125" i="134" s="1"/>
  <c r="I124" i="134"/>
  <c r="I125" i="134" s="1"/>
  <c r="H124" i="134"/>
  <c r="H125" i="134" s="1"/>
  <c r="G124" i="134"/>
  <c r="M123" i="134"/>
  <c r="L123" i="134"/>
  <c r="K123" i="134"/>
  <c r="I123" i="134"/>
  <c r="K122" i="134"/>
  <c r="J122" i="134"/>
  <c r="I122" i="134"/>
  <c r="P121" i="134"/>
  <c r="P123" i="134" s="1"/>
  <c r="O121" i="134"/>
  <c r="O123" i="134" s="1"/>
  <c r="N121" i="134"/>
  <c r="N123" i="134" s="1"/>
  <c r="M121" i="134"/>
  <c r="L121" i="134"/>
  <c r="K121" i="134"/>
  <c r="J121" i="134"/>
  <c r="J123" i="134" s="1"/>
  <c r="I121" i="134"/>
  <c r="H121" i="134"/>
  <c r="G121" i="134"/>
  <c r="H123" i="134" s="1"/>
  <c r="P120" i="134"/>
  <c r="P122" i="134" s="1"/>
  <c r="O120" i="134"/>
  <c r="O122" i="134" s="1"/>
  <c r="N120" i="134"/>
  <c r="N122" i="134" s="1"/>
  <c r="M120" i="134"/>
  <c r="M122" i="134" s="1"/>
  <c r="L120" i="134"/>
  <c r="L122" i="134" s="1"/>
  <c r="K120" i="134"/>
  <c r="J120" i="134"/>
  <c r="I120" i="134"/>
  <c r="H120" i="134"/>
  <c r="H122" i="134" s="1"/>
  <c r="G120" i="134"/>
  <c r="Q110" i="134"/>
  <c r="D110" i="134"/>
  <c r="G109" i="134"/>
  <c r="I223" i="134" s="1"/>
  <c r="D109" i="134"/>
  <c r="P106" i="134"/>
  <c r="J106" i="134"/>
  <c r="H106" i="134"/>
  <c r="P105" i="134"/>
  <c r="O105" i="134"/>
  <c r="N105" i="134"/>
  <c r="O106" i="134" s="1"/>
  <c r="M105" i="134"/>
  <c r="M106" i="134" s="1"/>
  <c r="L105" i="134"/>
  <c r="L106" i="134" s="1"/>
  <c r="K105" i="134"/>
  <c r="K106" i="134" s="1"/>
  <c r="J105" i="134"/>
  <c r="I105" i="134"/>
  <c r="H105" i="134"/>
  <c r="I106" i="134" s="1"/>
  <c r="G105" i="134"/>
  <c r="P104" i="134"/>
  <c r="O104" i="134"/>
  <c r="M104" i="134"/>
  <c r="O103" i="134"/>
  <c r="N103" i="134"/>
  <c r="M103" i="134"/>
  <c r="K103" i="134"/>
  <c r="P102" i="134"/>
  <c r="O102" i="134"/>
  <c r="N102" i="134"/>
  <c r="N104" i="134" s="1"/>
  <c r="M102" i="134"/>
  <c r="L102" i="134"/>
  <c r="K102" i="134"/>
  <c r="L104" i="134" s="1"/>
  <c r="J102" i="134"/>
  <c r="I102" i="134"/>
  <c r="J104" i="134" s="1"/>
  <c r="H102" i="134"/>
  <c r="H104" i="134" s="1"/>
  <c r="G102" i="134"/>
  <c r="P101" i="134"/>
  <c r="P103" i="134" s="1"/>
  <c r="O101" i="134"/>
  <c r="N101" i="134"/>
  <c r="M101" i="134"/>
  <c r="L101" i="134"/>
  <c r="L103" i="134" s="1"/>
  <c r="K101" i="134"/>
  <c r="J101" i="134"/>
  <c r="J103" i="134" s="1"/>
  <c r="I101" i="134"/>
  <c r="H101" i="134"/>
  <c r="I103" i="134" s="1"/>
  <c r="G101" i="134"/>
  <c r="Q91" i="134"/>
  <c r="H223" i="134" s="1"/>
  <c r="P91" i="134"/>
  <c r="O91" i="134"/>
  <c r="D91" i="134"/>
  <c r="P90" i="134"/>
  <c r="G90" i="134"/>
  <c r="D90" i="134"/>
  <c r="K78" i="134"/>
  <c r="H78" i="134"/>
  <c r="H79" i="134" s="1"/>
  <c r="G78" i="134"/>
  <c r="O75" i="134"/>
  <c r="O77" i="134" s="1"/>
  <c r="N75" i="134"/>
  <c r="G75" i="134"/>
  <c r="P74" i="134"/>
  <c r="N74" i="134"/>
  <c r="N76" i="134" s="1"/>
  <c r="M74" i="134"/>
  <c r="P73" i="134"/>
  <c r="O73" i="134"/>
  <c r="N73" i="134"/>
  <c r="M73" i="134"/>
  <c r="L73" i="134"/>
  <c r="K73" i="134"/>
  <c r="J73" i="134"/>
  <c r="I73" i="134"/>
  <c r="H73" i="134"/>
  <c r="G73" i="134"/>
  <c r="P72" i="134"/>
  <c r="O72" i="134"/>
  <c r="N72" i="134"/>
  <c r="M72" i="134"/>
  <c r="L72" i="134"/>
  <c r="K72" i="134"/>
  <c r="J72" i="134"/>
  <c r="I72" i="134"/>
  <c r="H72" i="134"/>
  <c r="G72" i="134"/>
  <c r="P71" i="134"/>
  <c r="O71" i="134"/>
  <c r="N71" i="134"/>
  <c r="M71" i="134"/>
  <c r="L71" i="134"/>
  <c r="K71" i="134"/>
  <c r="J71" i="134"/>
  <c r="I71" i="134"/>
  <c r="H71" i="134"/>
  <c r="G71" i="134"/>
  <c r="P68" i="134"/>
  <c r="P78" i="134" s="1"/>
  <c r="P79" i="134" s="1"/>
  <c r="O68" i="134"/>
  <c r="O78" i="134" s="1"/>
  <c r="N68" i="134"/>
  <c r="N78" i="134" s="1"/>
  <c r="N79" i="134" s="1"/>
  <c r="M68" i="134"/>
  <c r="M78" i="134" s="1"/>
  <c r="L68" i="134"/>
  <c r="L78" i="134" s="1"/>
  <c r="L79" i="134" s="1"/>
  <c r="K68" i="134"/>
  <c r="J68" i="134"/>
  <c r="J78" i="134" s="1"/>
  <c r="I68" i="134"/>
  <c r="I78" i="134" s="1"/>
  <c r="I79" i="134" s="1"/>
  <c r="H68" i="134"/>
  <c r="G68" i="134"/>
  <c r="P67" i="134"/>
  <c r="P75" i="134" s="1"/>
  <c r="P77" i="134" s="1"/>
  <c r="O67" i="134"/>
  <c r="O70" i="134" s="1"/>
  <c r="N67" i="134"/>
  <c r="M67" i="134"/>
  <c r="M75" i="134" s="1"/>
  <c r="L67" i="134"/>
  <c r="L74" i="134" s="1"/>
  <c r="L76" i="134" s="1"/>
  <c r="K67" i="134"/>
  <c r="K74" i="134" s="1"/>
  <c r="J67" i="134"/>
  <c r="J74" i="134" s="1"/>
  <c r="I67" i="134"/>
  <c r="I70" i="134" s="1"/>
  <c r="H67" i="134"/>
  <c r="H70" i="134" s="1"/>
  <c r="G67" i="134"/>
  <c r="G70" i="134" s="1"/>
  <c r="P45" i="134"/>
  <c r="M45" i="134"/>
  <c r="L45" i="134"/>
  <c r="J45" i="134"/>
  <c r="I45" i="134"/>
  <c r="H45" i="134"/>
  <c r="M44" i="134"/>
  <c r="L44" i="134"/>
  <c r="K44" i="134"/>
  <c r="I44" i="134"/>
  <c r="H44" i="134"/>
  <c r="N43" i="134"/>
  <c r="L43" i="134"/>
  <c r="J43" i="134"/>
  <c r="H43" i="134"/>
  <c r="P42" i="134"/>
  <c r="P43" i="134" s="1"/>
  <c r="O42" i="134"/>
  <c r="O43" i="134" s="1"/>
  <c r="N42" i="134"/>
  <c r="M42" i="134"/>
  <c r="M43" i="134" s="1"/>
  <c r="L42" i="134"/>
  <c r="K42" i="134"/>
  <c r="J42" i="134"/>
  <c r="K43" i="134" s="1"/>
  <c r="I42" i="134"/>
  <c r="I43" i="134" s="1"/>
  <c r="H42" i="134"/>
  <c r="G42" i="134"/>
  <c r="P41" i="134"/>
  <c r="I41" i="134"/>
  <c r="H41" i="134"/>
  <c r="O40" i="134"/>
  <c r="N40" i="134"/>
  <c r="H40" i="134"/>
  <c r="P39" i="134"/>
  <c r="O39" i="134"/>
  <c r="O41" i="134" s="1"/>
  <c r="N39" i="134"/>
  <c r="M39" i="134"/>
  <c r="N41" i="134" s="1"/>
  <c r="L39" i="134"/>
  <c r="L41" i="134" s="1"/>
  <c r="K39" i="134"/>
  <c r="K41" i="134" s="1"/>
  <c r="J39" i="134"/>
  <c r="J41" i="134" s="1"/>
  <c r="I39" i="134"/>
  <c r="H39" i="134"/>
  <c r="G39" i="134"/>
  <c r="P38" i="134"/>
  <c r="P40" i="134" s="1"/>
  <c r="O38" i="134"/>
  <c r="N38" i="134"/>
  <c r="M38" i="134"/>
  <c r="L38" i="134"/>
  <c r="M40" i="134" s="1"/>
  <c r="K38" i="134"/>
  <c r="K40" i="134" s="1"/>
  <c r="J38" i="134"/>
  <c r="J40" i="134" s="1"/>
  <c r="I38" i="134"/>
  <c r="I40" i="134" s="1"/>
  <c r="H38" i="134"/>
  <c r="G38" i="134"/>
  <c r="P33" i="134"/>
  <c r="P44" i="134" s="1"/>
  <c r="O33" i="134"/>
  <c r="O44" i="134" s="1"/>
  <c r="N33" i="134"/>
  <c r="N44" i="134" s="1"/>
  <c r="M33" i="134"/>
  <c r="L33" i="134"/>
  <c r="K33" i="134"/>
  <c r="K45" i="134" s="1"/>
  <c r="J33" i="134"/>
  <c r="J44" i="134" s="1"/>
  <c r="I33" i="134"/>
  <c r="H33" i="134"/>
  <c r="G33" i="134"/>
  <c r="G44" i="134" s="1"/>
  <c r="D27" i="134"/>
  <c r="D28" i="134" s="1"/>
  <c r="B26" i="134"/>
  <c r="I24" i="134"/>
  <c r="H24" i="134"/>
  <c r="G24" i="134"/>
  <c r="D17" i="134"/>
  <c r="D18" i="134" s="1"/>
  <c r="D16" i="134"/>
  <c r="B15" i="134"/>
  <c r="P13" i="134"/>
  <c r="N13" i="134"/>
  <c r="M13" i="134"/>
  <c r="L13" i="134"/>
  <c r="J13" i="134"/>
  <c r="I13" i="134"/>
  <c r="G13" i="134"/>
  <c r="E13" i="134"/>
  <c r="O186" i="134" s="1"/>
  <c r="P12" i="134"/>
  <c r="O12" i="134"/>
  <c r="O13" i="134" s="1"/>
  <c r="N12" i="134"/>
  <c r="M12" i="134"/>
  <c r="L12" i="134"/>
  <c r="K12" i="134"/>
  <c r="K13" i="134" s="1"/>
  <c r="J12" i="134"/>
  <c r="I12" i="134"/>
  <c r="I152" i="134" s="1"/>
  <c r="H12" i="134"/>
  <c r="H13" i="134" s="1"/>
  <c r="G12" i="134"/>
  <c r="E7" i="134"/>
  <c r="E8" i="133"/>
  <c r="I223" i="133"/>
  <c r="L222" i="133"/>
  <c r="I222" i="133"/>
  <c r="H222" i="133"/>
  <c r="G217" i="133"/>
  <c r="M201" i="133"/>
  <c r="H201" i="133"/>
  <c r="P200" i="133"/>
  <c r="P201" i="133" s="1"/>
  <c r="O200" i="133"/>
  <c r="O201" i="133" s="1"/>
  <c r="N200" i="133"/>
  <c r="N201" i="133" s="1"/>
  <c r="M200" i="133"/>
  <c r="L200" i="133"/>
  <c r="K200" i="133"/>
  <c r="L201" i="133" s="1"/>
  <c r="J200" i="133"/>
  <c r="J201" i="133" s="1"/>
  <c r="I200" i="133"/>
  <c r="I201" i="133" s="1"/>
  <c r="H200" i="133"/>
  <c r="G200" i="133"/>
  <c r="P199" i="133"/>
  <c r="O199" i="133"/>
  <c r="N199" i="133"/>
  <c r="I199" i="133"/>
  <c r="O198" i="133"/>
  <c r="N198" i="133"/>
  <c r="M198" i="133"/>
  <c r="L198" i="133"/>
  <c r="H198" i="133"/>
  <c r="P197" i="133"/>
  <c r="O197" i="133"/>
  <c r="N197" i="133"/>
  <c r="M197" i="133"/>
  <c r="L197" i="133"/>
  <c r="M199" i="133" s="1"/>
  <c r="K197" i="133"/>
  <c r="L199" i="133" s="1"/>
  <c r="J197" i="133"/>
  <c r="J199" i="133" s="1"/>
  <c r="I197" i="133"/>
  <c r="H197" i="133"/>
  <c r="H199" i="133" s="1"/>
  <c r="G197" i="133"/>
  <c r="P196" i="133"/>
  <c r="P198" i="133" s="1"/>
  <c r="O196" i="133"/>
  <c r="N196" i="133"/>
  <c r="M196" i="133"/>
  <c r="L196" i="133"/>
  <c r="K196" i="133"/>
  <c r="K198" i="133" s="1"/>
  <c r="J196" i="133"/>
  <c r="J198" i="133" s="1"/>
  <c r="I196" i="133"/>
  <c r="I198" i="133" s="1"/>
  <c r="H196" i="133"/>
  <c r="G196" i="133"/>
  <c r="I190" i="133"/>
  <c r="O190" i="133" s="1"/>
  <c r="Q186" i="133"/>
  <c r="G185" i="133"/>
  <c r="P186" i="133" s="1"/>
  <c r="D185" i="133"/>
  <c r="L182" i="133"/>
  <c r="K182" i="133"/>
  <c r="J182" i="133"/>
  <c r="I182" i="133"/>
  <c r="P181" i="133"/>
  <c r="O181" i="133"/>
  <c r="P182" i="133" s="1"/>
  <c r="N181" i="133"/>
  <c r="N182" i="133" s="1"/>
  <c r="M181" i="133"/>
  <c r="M182" i="133" s="1"/>
  <c r="L181" i="133"/>
  <c r="K181" i="133"/>
  <c r="J181" i="133"/>
  <c r="I181" i="133"/>
  <c r="H181" i="133"/>
  <c r="H182" i="133" s="1"/>
  <c r="G181" i="133"/>
  <c r="M180" i="133"/>
  <c r="H180" i="133"/>
  <c r="P179" i="133"/>
  <c r="L179" i="133"/>
  <c r="K179" i="133"/>
  <c r="P178" i="133"/>
  <c r="O178" i="133"/>
  <c r="P180" i="133" s="1"/>
  <c r="N178" i="133"/>
  <c r="N180" i="133" s="1"/>
  <c r="M178" i="133"/>
  <c r="L178" i="133"/>
  <c r="L180" i="133" s="1"/>
  <c r="K178" i="133"/>
  <c r="K180" i="133" s="1"/>
  <c r="J178" i="133"/>
  <c r="J180" i="133" s="1"/>
  <c r="I178" i="133"/>
  <c r="I180" i="133" s="1"/>
  <c r="H178" i="133"/>
  <c r="G178" i="133"/>
  <c r="P177" i="133"/>
  <c r="O177" i="133"/>
  <c r="O179" i="133" s="1"/>
  <c r="N177" i="133"/>
  <c r="N179" i="133" s="1"/>
  <c r="M177" i="133"/>
  <c r="M179" i="133" s="1"/>
  <c r="L177" i="133"/>
  <c r="K177" i="133"/>
  <c r="J177" i="133"/>
  <c r="J179" i="133" s="1"/>
  <c r="I177" i="133"/>
  <c r="I179" i="133" s="1"/>
  <c r="H177" i="133"/>
  <c r="H179" i="133" s="1"/>
  <c r="G177" i="133"/>
  <c r="D168" i="133"/>
  <c r="D172" i="133" s="1"/>
  <c r="Q167" i="133"/>
  <c r="P167" i="133"/>
  <c r="D167" i="133"/>
  <c r="G166" i="133"/>
  <c r="P166" i="133" s="1"/>
  <c r="D166" i="133"/>
  <c r="P163" i="133"/>
  <c r="O163" i="133"/>
  <c r="N163" i="133"/>
  <c r="M163" i="133"/>
  <c r="I163" i="133"/>
  <c r="P162" i="133"/>
  <c r="O162" i="133"/>
  <c r="N162" i="133"/>
  <c r="M162" i="133"/>
  <c r="L162" i="133"/>
  <c r="L163" i="133" s="1"/>
  <c r="K162" i="133"/>
  <c r="K163" i="133" s="1"/>
  <c r="J162" i="133"/>
  <c r="I162" i="133"/>
  <c r="J163" i="133" s="1"/>
  <c r="H162" i="133"/>
  <c r="G162" i="133"/>
  <c r="H163" i="133" s="1"/>
  <c r="L161" i="133"/>
  <c r="K161" i="133"/>
  <c r="J161" i="133"/>
  <c r="I161" i="133"/>
  <c r="P160" i="133"/>
  <c r="O160" i="133"/>
  <c r="K160" i="133"/>
  <c r="J160" i="133"/>
  <c r="I160" i="133"/>
  <c r="H160" i="133"/>
  <c r="P159" i="133"/>
  <c r="P161" i="133" s="1"/>
  <c r="O159" i="133"/>
  <c r="O161" i="133" s="1"/>
  <c r="N159" i="133"/>
  <c r="N161" i="133" s="1"/>
  <c r="M159" i="133"/>
  <c r="M161" i="133" s="1"/>
  <c r="L159" i="133"/>
  <c r="K159" i="133"/>
  <c r="J159" i="133"/>
  <c r="I159" i="133"/>
  <c r="H159" i="133"/>
  <c r="G159" i="133"/>
  <c r="H161" i="133" s="1"/>
  <c r="P158" i="133"/>
  <c r="O158" i="133"/>
  <c r="N158" i="133"/>
  <c r="N160" i="133" s="1"/>
  <c r="M158" i="133"/>
  <c r="M160" i="133" s="1"/>
  <c r="L158" i="133"/>
  <c r="L160" i="133" s="1"/>
  <c r="K158" i="133"/>
  <c r="J158" i="133"/>
  <c r="I158" i="133"/>
  <c r="H158" i="133"/>
  <c r="G158" i="133"/>
  <c r="I152" i="133"/>
  <c r="H152" i="133" s="1"/>
  <c r="Q148" i="133"/>
  <c r="G147" i="133"/>
  <c r="D147" i="133"/>
  <c r="M144" i="133"/>
  <c r="H144" i="133"/>
  <c r="P143" i="133"/>
  <c r="P144" i="133" s="1"/>
  <c r="O143" i="133"/>
  <c r="O144" i="133" s="1"/>
  <c r="N143" i="133"/>
  <c r="M143" i="133"/>
  <c r="N144" i="133" s="1"/>
  <c r="L143" i="133"/>
  <c r="K143" i="133"/>
  <c r="L144" i="133" s="1"/>
  <c r="J143" i="133"/>
  <c r="J144" i="133" s="1"/>
  <c r="I143" i="133"/>
  <c r="I144" i="133" s="1"/>
  <c r="H143" i="133"/>
  <c r="G143" i="133"/>
  <c r="P142" i="133"/>
  <c r="O142" i="133"/>
  <c r="N142" i="133"/>
  <c r="M142" i="133"/>
  <c r="J142" i="133"/>
  <c r="I142" i="133"/>
  <c r="O141" i="133"/>
  <c r="N141" i="133"/>
  <c r="M141" i="133"/>
  <c r="L141" i="133"/>
  <c r="H141" i="133"/>
  <c r="P140" i="133"/>
  <c r="O140" i="133"/>
  <c r="N140" i="133"/>
  <c r="M140" i="133"/>
  <c r="L140" i="133"/>
  <c r="K140" i="133"/>
  <c r="L142" i="133" s="1"/>
  <c r="J140" i="133"/>
  <c r="I140" i="133"/>
  <c r="H140" i="133"/>
  <c r="H142" i="133" s="1"/>
  <c r="G140" i="133"/>
  <c r="P139" i="133"/>
  <c r="P141" i="133" s="1"/>
  <c r="O139" i="133"/>
  <c r="N139" i="133"/>
  <c r="M139" i="133"/>
  <c r="L139" i="133"/>
  <c r="K139" i="133"/>
  <c r="J139" i="133"/>
  <c r="K141" i="133" s="1"/>
  <c r="I139" i="133"/>
  <c r="I141" i="133" s="1"/>
  <c r="H139" i="133"/>
  <c r="G139" i="133"/>
  <c r="I133" i="133"/>
  <c r="L133" i="133" s="1"/>
  <c r="Q129" i="133"/>
  <c r="G128" i="133"/>
  <c r="D128" i="133"/>
  <c r="D129" i="133" s="1"/>
  <c r="L125" i="133"/>
  <c r="K125" i="133"/>
  <c r="J125" i="133"/>
  <c r="I125" i="133"/>
  <c r="P124" i="133"/>
  <c r="O124" i="133"/>
  <c r="P125" i="133" s="1"/>
  <c r="N124" i="133"/>
  <c r="N125" i="133" s="1"/>
  <c r="M124" i="133"/>
  <c r="M125" i="133" s="1"/>
  <c r="L124" i="133"/>
  <c r="K124" i="133"/>
  <c r="J124" i="133"/>
  <c r="I124" i="133"/>
  <c r="H124" i="133"/>
  <c r="H125" i="133" s="1"/>
  <c r="G124" i="133"/>
  <c r="N123" i="133"/>
  <c r="M123" i="133"/>
  <c r="H123" i="133"/>
  <c r="P122" i="133"/>
  <c r="L122" i="133"/>
  <c r="K122" i="133"/>
  <c r="P121" i="133"/>
  <c r="O121" i="133"/>
  <c r="P123" i="133" s="1"/>
  <c r="N121" i="133"/>
  <c r="M121" i="133"/>
  <c r="L121" i="133"/>
  <c r="L123" i="133" s="1"/>
  <c r="K121" i="133"/>
  <c r="K123" i="133" s="1"/>
  <c r="J121" i="133"/>
  <c r="J123" i="133" s="1"/>
  <c r="I121" i="133"/>
  <c r="I123" i="133" s="1"/>
  <c r="H121" i="133"/>
  <c r="G121" i="133"/>
  <c r="P120" i="133"/>
  <c r="O120" i="133"/>
  <c r="N120" i="133"/>
  <c r="O122" i="133" s="1"/>
  <c r="M120" i="133"/>
  <c r="M122" i="133" s="1"/>
  <c r="L120" i="133"/>
  <c r="K120" i="133"/>
  <c r="J120" i="133"/>
  <c r="J122" i="133" s="1"/>
  <c r="I120" i="133"/>
  <c r="I122" i="133" s="1"/>
  <c r="H120" i="133"/>
  <c r="H122" i="133" s="1"/>
  <c r="G120" i="133"/>
  <c r="Q110" i="133"/>
  <c r="P110" i="133"/>
  <c r="N110" i="133"/>
  <c r="D110" i="133"/>
  <c r="D111" i="133" s="1"/>
  <c r="G109" i="133"/>
  <c r="P109" i="133" s="1"/>
  <c r="D109" i="133"/>
  <c r="P106" i="133"/>
  <c r="O106" i="133"/>
  <c r="N106" i="133"/>
  <c r="M106" i="133"/>
  <c r="I106" i="133"/>
  <c r="P105" i="133"/>
  <c r="O105" i="133"/>
  <c r="N105" i="133"/>
  <c r="M105" i="133"/>
  <c r="L105" i="133"/>
  <c r="L106" i="133" s="1"/>
  <c r="K105" i="133"/>
  <c r="K106" i="133" s="1"/>
  <c r="J105" i="133"/>
  <c r="I105" i="133"/>
  <c r="J106" i="133" s="1"/>
  <c r="H105" i="133"/>
  <c r="G105" i="133"/>
  <c r="H106" i="133" s="1"/>
  <c r="L104" i="133"/>
  <c r="K104" i="133"/>
  <c r="J104" i="133"/>
  <c r="I104" i="133"/>
  <c r="H104" i="133"/>
  <c r="P103" i="133"/>
  <c r="O103" i="133"/>
  <c r="K103" i="133"/>
  <c r="J103" i="133"/>
  <c r="I103" i="133"/>
  <c r="H103" i="133"/>
  <c r="P102" i="133"/>
  <c r="P104" i="133" s="1"/>
  <c r="O102" i="133"/>
  <c r="O104" i="133" s="1"/>
  <c r="N102" i="133"/>
  <c r="N104" i="133" s="1"/>
  <c r="M102" i="133"/>
  <c r="M104" i="133" s="1"/>
  <c r="L102" i="133"/>
  <c r="K102" i="133"/>
  <c r="J102" i="133"/>
  <c r="I102" i="133"/>
  <c r="H102" i="133"/>
  <c r="G102" i="133"/>
  <c r="P101" i="133"/>
  <c r="O101" i="133"/>
  <c r="N101" i="133"/>
  <c r="N103" i="133" s="1"/>
  <c r="M101" i="133"/>
  <c r="M103" i="133" s="1"/>
  <c r="L101" i="133"/>
  <c r="L103" i="133" s="1"/>
  <c r="K101" i="133"/>
  <c r="J101" i="133"/>
  <c r="I101" i="133"/>
  <c r="H101" i="133"/>
  <c r="G101" i="133"/>
  <c r="P95" i="133"/>
  <c r="I95" i="133"/>
  <c r="H95" i="133" s="1"/>
  <c r="D92" i="133"/>
  <c r="Q91" i="133"/>
  <c r="D91" i="133"/>
  <c r="G90" i="133"/>
  <c r="P91" i="133" s="1"/>
  <c r="D90" i="133"/>
  <c r="M78" i="133"/>
  <c r="M79" i="133" s="1"/>
  <c r="L78" i="133"/>
  <c r="L77" i="133"/>
  <c r="K77" i="133"/>
  <c r="J76" i="133"/>
  <c r="L75" i="133"/>
  <c r="K75" i="133"/>
  <c r="J75" i="133"/>
  <c r="H75" i="133"/>
  <c r="H77" i="133" s="1"/>
  <c r="G75" i="133"/>
  <c r="L74" i="133"/>
  <c r="K74" i="133"/>
  <c r="L76" i="133" s="1"/>
  <c r="J74" i="133"/>
  <c r="I74" i="133"/>
  <c r="G74" i="133"/>
  <c r="P73" i="133"/>
  <c r="O73" i="133"/>
  <c r="N73" i="133"/>
  <c r="M73" i="133"/>
  <c r="L73" i="133"/>
  <c r="K73" i="133"/>
  <c r="J73" i="133"/>
  <c r="I73" i="133"/>
  <c r="H73" i="133"/>
  <c r="G73" i="133"/>
  <c r="P72" i="133"/>
  <c r="O72" i="133"/>
  <c r="N72" i="133"/>
  <c r="M72" i="133"/>
  <c r="L72" i="133"/>
  <c r="K72" i="133"/>
  <c r="J72" i="133"/>
  <c r="I72" i="133"/>
  <c r="I75" i="133" s="1"/>
  <c r="I77" i="133" s="1"/>
  <c r="H72" i="133"/>
  <c r="G72" i="133"/>
  <c r="P71" i="133"/>
  <c r="O71" i="133"/>
  <c r="N71" i="133"/>
  <c r="M71" i="133"/>
  <c r="L71" i="133"/>
  <c r="K71" i="133"/>
  <c r="J71" i="133"/>
  <c r="I71" i="133"/>
  <c r="H71" i="133"/>
  <c r="H74" i="133" s="1"/>
  <c r="G71" i="133"/>
  <c r="H70" i="133"/>
  <c r="H81" i="133" s="1"/>
  <c r="P68" i="133"/>
  <c r="P78" i="133" s="1"/>
  <c r="O68" i="133"/>
  <c r="O78" i="133" s="1"/>
  <c r="N68" i="133"/>
  <c r="N70" i="133" s="1"/>
  <c r="M68" i="133"/>
  <c r="L68" i="133"/>
  <c r="L70" i="133" s="1"/>
  <c r="K68" i="133"/>
  <c r="K78" i="133" s="1"/>
  <c r="J68" i="133"/>
  <c r="J78" i="133" s="1"/>
  <c r="I68" i="133"/>
  <c r="I70" i="133" s="1"/>
  <c r="H68" i="133"/>
  <c r="H78" i="133" s="1"/>
  <c r="G68" i="133"/>
  <c r="G78" i="133" s="1"/>
  <c r="P67" i="133"/>
  <c r="P70" i="133" s="1"/>
  <c r="O67" i="133"/>
  <c r="O74" i="133" s="1"/>
  <c r="N67" i="133"/>
  <c r="N74" i="133" s="1"/>
  <c r="M67" i="133"/>
  <c r="M70" i="133" s="1"/>
  <c r="L67" i="133"/>
  <c r="K67" i="133"/>
  <c r="K70" i="133" s="1"/>
  <c r="J67" i="133"/>
  <c r="I67" i="133"/>
  <c r="H67" i="133"/>
  <c r="G67" i="133"/>
  <c r="P45" i="133"/>
  <c r="O45" i="133"/>
  <c r="N45" i="133"/>
  <c r="P44" i="133"/>
  <c r="O44" i="133"/>
  <c r="N44" i="133"/>
  <c r="M44" i="133"/>
  <c r="O43" i="133"/>
  <c r="M43" i="133"/>
  <c r="L43" i="133"/>
  <c r="H43" i="133"/>
  <c r="P42" i="133"/>
  <c r="O42" i="133"/>
  <c r="P43" i="133" s="1"/>
  <c r="N42" i="133"/>
  <c r="M42" i="133"/>
  <c r="N43" i="133" s="1"/>
  <c r="L42" i="133"/>
  <c r="K42" i="133"/>
  <c r="K43" i="133" s="1"/>
  <c r="J42" i="133"/>
  <c r="J43" i="133" s="1"/>
  <c r="I42" i="133"/>
  <c r="I43" i="133" s="1"/>
  <c r="H42" i="133"/>
  <c r="G42" i="133"/>
  <c r="P41" i="133"/>
  <c r="O41" i="133"/>
  <c r="N41" i="133"/>
  <c r="M41" i="133"/>
  <c r="L41" i="133"/>
  <c r="J41" i="133"/>
  <c r="I41" i="133"/>
  <c r="O40" i="133"/>
  <c r="N40" i="133"/>
  <c r="M40" i="133"/>
  <c r="L40" i="133"/>
  <c r="K40" i="133"/>
  <c r="J40" i="133"/>
  <c r="H40" i="133"/>
  <c r="P39" i="133"/>
  <c r="O39" i="133"/>
  <c r="N39" i="133"/>
  <c r="M39" i="133"/>
  <c r="L39" i="133"/>
  <c r="K39" i="133"/>
  <c r="J39" i="133"/>
  <c r="K41" i="133" s="1"/>
  <c r="I39" i="133"/>
  <c r="H39" i="133"/>
  <c r="H41" i="133" s="1"/>
  <c r="G39" i="133"/>
  <c r="P38" i="133"/>
  <c r="P40" i="133" s="1"/>
  <c r="O38" i="133"/>
  <c r="N38" i="133"/>
  <c r="M38" i="133"/>
  <c r="L38" i="133"/>
  <c r="K38" i="133"/>
  <c r="J38" i="133"/>
  <c r="I38" i="133"/>
  <c r="I40" i="133" s="1"/>
  <c r="H38" i="133"/>
  <c r="G38" i="133"/>
  <c r="P33" i="133"/>
  <c r="O33" i="133"/>
  <c r="N33" i="133"/>
  <c r="M33" i="133"/>
  <c r="M45" i="133" s="1"/>
  <c r="L33" i="133"/>
  <c r="L44" i="133" s="1"/>
  <c r="K33" i="133"/>
  <c r="K44" i="133" s="1"/>
  <c r="J33" i="133"/>
  <c r="J45" i="133" s="1"/>
  <c r="I33" i="133"/>
  <c r="I45" i="133" s="1"/>
  <c r="H33" i="133"/>
  <c r="H45" i="133" s="1"/>
  <c r="G33" i="133"/>
  <c r="G45" i="133" s="1"/>
  <c r="I24" i="133"/>
  <c r="H24" i="133"/>
  <c r="G24" i="133"/>
  <c r="B15" i="133"/>
  <c r="O13" i="133"/>
  <c r="N13" i="133"/>
  <c r="G13" i="133"/>
  <c r="E13" i="133"/>
  <c r="N186" i="133" s="1"/>
  <c r="P12" i="133"/>
  <c r="P13" i="133" s="1"/>
  <c r="O12" i="133"/>
  <c r="N12" i="133"/>
  <c r="M12" i="133"/>
  <c r="M13" i="133" s="1"/>
  <c r="L12" i="133"/>
  <c r="K12" i="133"/>
  <c r="K13" i="133" s="1"/>
  <c r="J12" i="133"/>
  <c r="I12" i="133"/>
  <c r="I171" i="133" s="1"/>
  <c r="H12" i="133"/>
  <c r="G12" i="133"/>
  <c r="E7" i="133"/>
  <c r="E8" i="132"/>
  <c r="J223" i="132"/>
  <c r="M222" i="132"/>
  <c r="H222" i="132"/>
  <c r="G217" i="132"/>
  <c r="L201" i="132"/>
  <c r="I201" i="132"/>
  <c r="H201" i="132"/>
  <c r="P200" i="132"/>
  <c r="P201" i="132" s="1"/>
  <c r="O200" i="132"/>
  <c r="O201" i="132" s="1"/>
  <c r="N200" i="132"/>
  <c r="N201" i="132" s="1"/>
  <c r="M200" i="132"/>
  <c r="M201" i="132" s="1"/>
  <c r="L200" i="132"/>
  <c r="K200" i="132"/>
  <c r="J200" i="132"/>
  <c r="K201" i="132" s="1"/>
  <c r="I200" i="132"/>
  <c r="H200" i="132"/>
  <c r="G200" i="132"/>
  <c r="N199" i="132"/>
  <c r="P198" i="132"/>
  <c r="O198" i="132"/>
  <c r="L198" i="132"/>
  <c r="P197" i="132"/>
  <c r="O197" i="132"/>
  <c r="P199" i="132" s="1"/>
  <c r="N197" i="132"/>
  <c r="O199" i="132" s="1"/>
  <c r="M197" i="132"/>
  <c r="M199" i="132" s="1"/>
  <c r="L197" i="132"/>
  <c r="K197" i="132"/>
  <c r="L199" i="132" s="1"/>
  <c r="J197" i="132"/>
  <c r="J199" i="132" s="1"/>
  <c r="I197" i="132"/>
  <c r="I199" i="132" s="1"/>
  <c r="H197" i="132"/>
  <c r="H199" i="132" s="1"/>
  <c r="G197" i="132"/>
  <c r="P196" i="132"/>
  <c r="O196" i="132"/>
  <c r="N196" i="132"/>
  <c r="N198" i="132" s="1"/>
  <c r="M196" i="132"/>
  <c r="M198" i="132" s="1"/>
  <c r="L196" i="132"/>
  <c r="K196" i="132"/>
  <c r="J196" i="132"/>
  <c r="K198" i="132" s="1"/>
  <c r="I196" i="132"/>
  <c r="I198" i="132" s="1"/>
  <c r="H196" i="132"/>
  <c r="H198" i="132" s="1"/>
  <c r="G196" i="132"/>
  <c r="D187" i="132"/>
  <c r="D191" i="132" s="1"/>
  <c r="Q186" i="132"/>
  <c r="P186" i="132"/>
  <c r="N186" i="132"/>
  <c r="D186" i="132"/>
  <c r="P185" i="132"/>
  <c r="G185" i="132"/>
  <c r="M223" i="132" s="1"/>
  <c r="D185" i="132"/>
  <c r="P182" i="132"/>
  <c r="M182" i="132"/>
  <c r="L182" i="132"/>
  <c r="I182" i="132"/>
  <c r="P181" i="132"/>
  <c r="O181" i="132"/>
  <c r="O182" i="132" s="1"/>
  <c r="N181" i="132"/>
  <c r="N182" i="132" s="1"/>
  <c r="M181" i="132"/>
  <c r="L181" i="132"/>
  <c r="K181" i="132"/>
  <c r="K182" i="132" s="1"/>
  <c r="J181" i="132"/>
  <c r="J182" i="132" s="1"/>
  <c r="I181" i="132"/>
  <c r="H181" i="132"/>
  <c r="H182" i="132" s="1"/>
  <c r="G181" i="132"/>
  <c r="K180" i="132"/>
  <c r="J180" i="132"/>
  <c r="I180" i="132"/>
  <c r="P179" i="132"/>
  <c r="H179" i="132"/>
  <c r="P178" i="132"/>
  <c r="O178" i="132"/>
  <c r="P180" i="132" s="1"/>
  <c r="N178" i="132"/>
  <c r="N180" i="132" s="1"/>
  <c r="M178" i="132"/>
  <c r="M180" i="132" s="1"/>
  <c r="L178" i="132"/>
  <c r="L180" i="132" s="1"/>
  <c r="K178" i="132"/>
  <c r="J178" i="132"/>
  <c r="I178" i="132"/>
  <c r="H178" i="132"/>
  <c r="G178" i="132"/>
  <c r="H180" i="132" s="1"/>
  <c r="P177" i="132"/>
  <c r="O177" i="132"/>
  <c r="N177" i="132"/>
  <c r="O179" i="132" s="1"/>
  <c r="M177" i="132"/>
  <c r="M179" i="132" s="1"/>
  <c r="L177" i="132"/>
  <c r="L179" i="132" s="1"/>
  <c r="K177" i="132"/>
  <c r="K179" i="132" s="1"/>
  <c r="J177" i="132"/>
  <c r="J179" i="132" s="1"/>
  <c r="I177" i="132"/>
  <c r="H177" i="132"/>
  <c r="I179" i="132" s="1"/>
  <c r="G177" i="132"/>
  <c r="Q167" i="132"/>
  <c r="P167" i="132"/>
  <c r="G166" i="132"/>
  <c r="D166" i="132"/>
  <c r="P163" i="132"/>
  <c r="M163" i="132"/>
  <c r="H163" i="132"/>
  <c r="P162" i="132"/>
  <c r="O162" i="132"/>
  <c r="O163" i="132" s="1"/>
  <c r="N162" i="132"/>
  <c r="N163" i="132" s="1"/>
  <c r="M162" i="132"/>
  <c r="L162" i="132"/>
  <c r="L163" i="132" s="1"/>
  <c r="K162" i="132"/>
  <c r="K163" i="132" s="1"/>
  <c r="J162" i="132"/>
  <c r="J163" i="132" s="1"/>
  <c r="I162" i="132"/>
  <c r="I163" i="132" s="1"/>
  <c r="H162" i="132"/>
  <c r="G162" i="132"/>
  <c r="O161" i="132"/>
  <c r="N161" i="132"/>
  <c r="M161" i="132"/>
  <c r="J161" i="132"/>
  <c r="M160" i="132"/>
  <c r="L160" i="132"/>
  <c r="K160" i="132"/>
  <c r="H160" i="132"/>
  <c r="P159" i="132"/>
  <c r="P161" i="132" s="1"/>
  <c r="O159" i="132"/>
  <c r="N159" i="132"/>
  <c r="M159" i="132"/>
  <c r="L159" i="132"/>
  <c r="K159" i="132"/>
  <c r="L161" i="132" s="1"/>
  <c r="J159" i="132"/>
  <c r="K161" i="132" s="1"/>
  <c r="I159" i="132"/>
  <c r="I161" i="132" s="1"/>
  <c r="H159" i="132"/>
  <c r="G159" i="132"/>
  <c r="H161" i="132" s="1"/>
  <c r="P158" i="132"/>
  <c r="P160" i="132" s="1"/>
  <c r="O158" i="132"/>
  <c r="O160" i="132" s="1"/>
  <c r="N158" i="132"/>
  <c r="N160" i="132" s="1"/>
  <c r="M158" i="132"/>
  <c r="L158" i="132"/>
  <c r="K158" i="132"/>
  <c r="J158" i="132"/>
  <c r="J160" i="132" s="1"/>
  <c r="I158" i="132"/>
  <c r="I160" i="132" s="1"/>
  <c r="H158" i="132"/>
  <c r="G158" i="132"/>
  <c r="I152" i="132"/>
  <c r="K152" i="132" s="1"/>
  <c r="Q148" i="132"/>
  <c r="G147" i="132"/>
  <c r="P147" i="132" s="1"/>
  <c r="D147" i="132"/>
  <c r="L144" i="132"/>
  <c r="J144" i="132"/>
  <c r="I144" i="132"/>
  <c r="H144" i="132"/>
  <c r="P143" i="132"/>
  <c r="P144" i="132" s="1"/>
  <c r="O143" i="132"/>
  <c r="O144" i="132" s="1"/>
  <c r="N143" i="132"/>
  <c r="N144" i="132" s="1"/>
  <c r="M143" i="132"/>
  <c r="M144" i="132" s="1"/>
  <c r="L143" i="132"/>
  <c r="K143" i="132"/>
  <c r="K144" i="132" s="1"/>
  <c r="J143" i="132"/>
  <c r="I143" i="132"/>
  <c r="H143" i="132"/>
  <c r="G143" i="132"/>
  <c r="N142" i="132"/>
  <c r="P141" i="132"/>
  <c r="O141" i="132"/>
  <c r="L141" i="132"/>
  <c r="P140" i="132"/>
  <c r="O140" i="132"/>
  <c r="P142" i="132" s="1"/>
  <c r="N140" i="132"/>
  <c r="O142" i="132" s="1"/>
  <c r="M140" i="132"/>
  <c r="M142" i="132" s="1"/>
  <c r="L140" i="132"/>
  <c r="K140" i="132"/>
  <c r="L142" i="132" s="1"/>
  <c r="J140" i="132"/>
  <c r="J142" i="132" s="1"/>
  <c r="I140" i="132"/>
  <c r="I142" i="132" s="1"/>
  <c r="H140" i="132"/>
  <c r="H142" i="132" s="1"/>
  <c r="G140" i="132"/>
  <c r="P139" i="132"/>
  <c r="O139" i="132"/>
  <c r="N139" i="132"/>
  <c r="N141" i="132" s="1"/>
  <c r="M139" i="132"/>
  <c r="M141" i="132" s="1"/>
  <c r="L139" i="132"/>
  <c r="K139" i="132"/>
  <c r="J139" i="132"/>
  <c r="K141" i="132" s="1"/>
  <c r="I139" i="132"/>
  <c r="I141" i="132" s="1"/>
  <c r="H139" i="132"/>
  <c r="H141" i="132" s="1"/>
  <c r="G139" i="132"/>
  <c r="D130" i="132"/>
  <c r="D134" i="132" s="1"/>
  <c r="Q129" i="132"/>
  <c r="P129" i="132"/>
  <c r="N129" i="132"/>
  <c r="D129" i="132"/>
  <c r="P128" i="132"/>
  <c r="G128" i="132"/>
  <c r="J222" i="132" s="1"/>
  <c r="D128" i="132"/>
  <c r="P125" i="132"/>
  <c r="N125" i="132"/>
  <c r="M125" i="132"/>
  <c r="L125" i="132"/>
  <c r="I125" i="132"/>
  <c r="P124" i="132"/>
  <c r="O124" i="132"/>
  <c r="O125" i="132" s="1"/>
  <c r="N124" i="132"/>
  <c r="M124" i="132"/>
  <c r="L124" i="132"/>
  <c r="K124" i="132"/>
  <c r="K125" i="132" s="1"/>
  <c r="J124" i="132"/>
  <c r="J125" i="132" s="1"/>
  <c r="I124" i="132"/>
  <c r="H124" i="132"/>
  <c r="H125" i="132" s="1"/>
  <c r="G124" i="132"/>
  <c r="K123" i="132"/>
  <c r="J123" i="132"/>
  <c r="I123" i="132"/>
  <c r="P122" i="132"/>
  <c r="I122" i="132"/>
  <c r="H122" i="132"/>
  <c r="P121" i="132"/>
  <c r="O121" i="132"/>
  <c r="P123" i="132" s="1"/>
  <c r="N121" i="132"/>
  <c r="N123" i="132" s="1"/>
  <c r="M121" i="132"/>
  <c r="M123" i="132" s="1"/>
  <c r="L121" i="132"/>
  <c r="L123" i="132" s="1"/>
  <c r="K121" i="132"/>
  <c r="J121" i="132"/>
  <c r="I121" i="132"/>
  <c r="H121" i="132"/>
  <c r="G121" i="132"/>
  <c r="H123" i="132" s="1"/>
  <c r="P120" i="132"/>
  <c r="O120" i="132"/>
  <c r="N120" i="132"/>
  <c r="O122" i="132" s="1"/>
  <c r="M120" i="132"/>
  <c r="M122" i="132" s="1"/>
  <c r="L120" i="132"/>
  <c r="L122" i="132" s="1"/>
  <c r="K120" i="132"/>
  <c r="K122" i="132" s="1"/>
  <c r="J120" i="132"/>
  <c r="J122" i="132" s="1"/>
  <c r="I120" i="132"/>
  <c r="H120" i="132"/>
  <c r="G120" i="132"/>
  <c r="Q110" i="132"/>
  <c r="P110" i="132"/>
  <c r="G109" i="132"/>
  <c r="I223" i="132" s="1"/>
  <c r="D109" i="132"/>
  <c r="P106" i="132"/>
  <c r="M106" i="132"/>
  <c r="H106" i="132"/>
  <c r="P105" i="132"/>
  <c r="O105" i="132"/>
  <c r="O106" i="132" s="1"/>
  <c r="N105" i="132"/>
  <c r="N106" i="132" s="1"/>
  <c r="M105" i="132"/>
  <c r="L105" i="132"/>
  <c r="L106" i="132" s="1"/>
  <c r="K105" i="132"/>
  <c r="K106" i="132" s="1"/>
  <c r="J105" i="132"/>
  <c r="J106" i="132" s="1"/>
  <c r="I105" i="132"/>
  <c r="I106" i="132" s="1"/>
  <c r="H105" i="132"/>
  <c r="G105" i="132"/>
  <c r="O104" i="132"/>
  <c r="N104" i="132"/>
  <c r="M104" i="132"/>
  <c r="J104" i="132"/>
  <c r="H104" i="132"/>
  <c r="M103" i="132"/>
  <c r="L103" i="132"/>
  <c r="K103" i="132"/>
  <c r="H103" i="132"/>
  <c r="P102" i="132"/>
  <c r="P104" i="132" s="1"/>
  <c r="O102" i="132"/>
  <c r="N102" i="132"/>
  <c r="M102" i="132"/>
  <c r="L102" i="132"/>
  <c r="K102" i="132"/>
  <c r="L104" i="132" s="1"/>
  <c r="J102" i="132"/>
  <c r="K104" i="132" s="1"/>
  <c r="I102" i="132"/>
  <c r="I104" i="132" s="1"/>
  <c r="H102" i="132"/>
  <c r="G102" i="132"/>
  <c r="P101" i="132"/>
  <c r="P103" i="132" s="1"/>
  <c r="O101" i="132"/>
  <c r="O103" i="132" s="1"/>
  <c r="N101" i="132"/>
  <c r="N103" i="132" s="1"/>
  <c r="M101" i="132"/>
  <c r="L101" i="132"/>
  <c r="K101" i="132"/>
  <c r="J101" i="132"/>
  <c r="J103" i="132" s="1"/>
  <c r="I101" i="132"/>
  <c r="I103" i="132" s="1"/>
  <c r="H101" i="132"/>
  <c r="G101" i="132"/>
  <c r="I95" i="132"/>
  <c r="K95" i="132" s="1"/>
  <c r="Q91" i="132"/>
  <c r="D91" i="132"/>
  <c r="G90" i="132"/>
  <c r="P90" i="132" s="1"/>
  <c r="D90" i="132"/>
  <c r="P78" i="132"/>
  <c r="P79" i="132" s="1"/>
  <c r="O78" i="132"/>
  <c r="O79" i="132" s="1"/>
  <c r="I78" i="132"/>
  <c r="I79" i="132" s="1"/>
  <c r="H78" i="132"/>
  <c r="H79" i="132" s="1"/>
  <c r="O75" i="132"/>
  <c r="O77" i="132" s="1"/>
  <c r="L75" i="132"/>
  <c r="L77" i="132" s="1"/>
  <c r="K75" i="132"/>
  <c r="K77" i="132" s="1"/>
  <c r="J75" i="132"/>
  <c r="O74" i="132"/>
  <c r="O76" i="132" s="1"/>
  <c r="N74" i="132"/>
  <c r="K74" i="132"/>
  <c r="P73" i="132"/>
  <c r="O73" i="132"/>
  <c r="N73" i="132"/>
  <c r="M73" i="132"/>
  <c r="L73" i="132"/>
  <c r="K73" i="132"/>
  <c r="J73" i="132"/>
  <c r="I73" i="132"/>
  <c r="H73" i="132"/>
  <c r="G73" i="132"/>
  <c r="P72" i="132"/>
  <c r="O72" i="132"/>
  <c r="N72" i="132"/>
  <c r="N75" i="132" s="1"/>
  <c r="M72" i="132"/>
  <c r="M75" i="132" s="1"/>
  <c r="M77" i="132" s="1"/>
  <c r="L72" i="132"/>
  <c r="K72" i="132"/>
  <c r="J72" i="132"/>
  <c r="I72" i="132"/>
  <c r="H72" i="132"/>
  <c r="G72" i="132"/>
  <c r="P71" i="132"/>
  <c r="O71" i="132"/>
  <c r="N71" i="132"/>
  <c r="M71" i="132"/>
  <c r="L71" i="132"/>
  <c r="L74" i="132" s="1"/>
  <c r="L76" i="132" s="1"/>
  <c r="K71" i="132"/>
  <c r="J71" i="132"/>
  <c r="I71" i="132"/>
  <c r="H71" i="132"/>
  <c r="G71" i="132"/>
  <c r="P68" i="132"/>
  <c r="O68" i="132"/>
  <c r="N68" i="132"/>
  <c r="N78" i="132" s="1"/>
  <c r="M68" i="132"/>
  <c r="M78" i="132" s="1"/>
  <c r="L68" i="132"/>
  <c r="L78" i="132" s="1"/>
  <c r="K68" i="132"/>
  <c r="K70" i="132" s="1"/>
  <c r="J68" i="132"/>
  <c r="J78" i="132" s="1"/>
  <c r="J79" i="132" s="1"/>
  <c r="I68" i="132"/>
  <c r="H68" i="132"/>
  <c r="H70" i="132" s="1"/>
  <c r="G68" i="132"/>
  <c r="G78" i="132" s="1"/>
  <c r="P67" i="132"/>
  <c r="P70" i="132" s="1"/>
  <c r="O67" i="132"/>
  <c r="O70" i="132" s="1"/>
  <c r="N67" i="132"/>
  <c r="M67" i="132"/>
  <c r="M74" i="132" s="1"/>
  <c r="L67" i="132"/>
  <c r="K67" i="132"/>
  <c r="J67" i="132"/>
  <c r="J74" i="132" s="1"/>
  <c r="I67" i="132"/>
  <c r="I70" i="132" s="1"/>
  <c r="H67" i="132"/>
  <c r="H74" i="132" s="1"/>
  <c r="G67" i="132"/>
  <c r="G74" i="132" s="1"/>
  <c r="N45" i="132"/>
  <c r="K45" i="132"/>
  <c r="J45" i="132"/>
  <c r="I45" i="132"/>
  <c r="H45" i="132"/>
  <c r="G45" i="132"/>
  <c r="P44" i="132"/>
  <c r="I44" i="132"/>
  <c r="H44" i="132"/>
  <c r="G44" i="132"/>
  <c r="L43" i="132"/>
  <c r="J43" i="132"/>
  <c r="I43" i="132"/>
  <c r="H43" i="132"/>
  <c r="P42" i="132"/>
  <c r="P43" i="132" s="1"/>
  <c r="O42" i="132"/>
  <c r="O43" i="132" s="1"/>
  <c r="N42" i="132"/>
  <c r="N43" i="132" s="1"/>
  <c r="M42" i="132"/>
  <c r="M43" i="132" s="1"/>
  <c r="L42" i="132"/>
  <c r="K42" i="132"/>
  <c r="K43" i="132" s="1"/>
  <c r="J42" i="132"/>
  <c r="I42" i="132"/>
  <c r="H42" i="132"/>
  <c r="G42" i="132"/>
  <c r="O41" i="132"/>
  <c r="N41" i="132"/>
  <c r="L41" i="132"/>
  <c r="P40" i="132"/>
  <c r="O40" i="132"/>
  <c r="L40" i="132"/>
  <c r="P39" i="132"/>
  <c r="O39" i="132"/>
  <c r="P41" i="132" s="1"/>
  <c r="N39" i="132"/>
  <c r="M39" i="132"/>
  <c r="M41" i="132" s="1"/>
  <c r="L39" i="132"/>
  <c r="K39" i="132"/>
  <c r="K41" i="132" s="1"/>
  <c r="J39" i="132"/>
  <c r="J41" i="132" s="1"/>
  <c r="I39" i="132"/>
  <c r="I41" i="132" s="1"/>
  <c r="H39" i="132"/>
  <c r="H41" i="132" s="1"/>
  <c r="G39" i="132"/>
  <c r="P38" i="132"/>
  <c r="O38" i="132"/>
  <c r="N38" i="132"/>
  <c r="N40" i="132" s="1"/>
  <c r="M38" i="132"/>
  <c r="L38" i="132"/>
  <c r="M40" i="132" s="1"/>
  <c r="K38" i="132"/>
  <c r="J38" i="132"/>
  <c r="K40" i="132" s="1"/>
  <c r="I38" i="132"/>
  <c r="J40" i="132" s="1"/>
  <c r="H38" i="132"/>
  <c r="H40" i="132" s="1"/>
  <c r="G38" i="132"/>
  <c r="P33" i="132"/>
  <c r="P45" i="132" s="1"/>
  <c r="O33" i="132"/>
  <c r="O44" i="132" s="1"/>
  <c r="N33" i="132"/>
  <c r="N44" i="132" s="1"/>
  <c r="M33" i="132"/>
  <c r="M44" i="132" s="1"/>
  <c r="L33" i="132"/>
  <c r="L44" i="132" s="1"/>
  <c r="K33" i="132"/>
  <c r="K44" i="132" s="1"/>
  <c r="J33" i="132"/>
  <c r="J44" i="132" s="1"/>
  <c r="I33" i="132"/>
  <c r="H33" i="132"/>
  <c r="G33" i="132"/>
  <c r="I24" i="132"/>
  <c r="H24" i="132"/>
  <c r="G24" i="132"/>
  <c r="B15" i="132"/>
  <c r="J13" i="132"/>
  <c r="H13" i="132"/>
  <c r="G13" i="132"/>
  <c r="E13" i="132"/>
  <c r="O186" i="132" s="1"/>
  <c r="P12" i="132"/>
  <c r="P13" i="132" s="1"/>
  <c r="O12" i="132"/>
  <c r="O13" i="132" s="1"/>
  <c r="N12" i="132"/>
  <c r="M12" i="132"/>
  <c r="M13" i="132" s="1"/>
  <c r="L12" i="132"/>
  <c r="K12" i="132"/>
  <c r="J12" i="132"/>
  <c r="I12" i="132"/>
  <c r="I13" i="132" s="1"/>
  <c r="H12" i="132"/>
  <c r="G12" i="132"/>
  <c r="E7" i="132"/>
  <c r="N80" i="140" l="1"/>
  <c r="N81" i="140"/>
  <c r="D116" i="140"/>
  <c r="M76" i="140"/>
  <c r="N76" i="140"/>
  <c r="H77" i="140"/>
  <c r="H81" i="140"/>
  <c r="H80" i="140"/>
  <c r="O80" i="140"/>
  <c r="O81" i="140"/>
  <c r="P76" i="140"/>
  <c r="H76" i="140"/>
  <c r="K77" i="140"/>
  <c r="J77" i="140"/>
  <c r="J79" i="140"/>
  <c r="I81" i="140"/>
  <c r="I80" i="140"/>
  <c r="L81" i="140"/>
  <c r="L80" i="140"/>
  <c r="K79" i="140"/>
  <c r="K81" i="140"/>
  <c r="K80" i="140"/>
  <c r="G70" i="140"/>
  <c r="I44" i="140"/>
  <c r="J45" i="140"/>
  <c r="L152" i="140"/>
  <c r="J223" i="140"/>
  <c r="K45" i="140"/>
  <c r="O74" i="140"/>
  <c r="O76" i="140" s="1"/>
  <c r="P75" i="140"/>
  <c r="N91" i="140"/>
  <c r="M95" i="140"/>
  <c r="I114" i="140"/>
  <c r="D130" i="140"/>
  <c r="D134" i="140"/>
  <c r="D135" i="140" s="1"/>
  <c r="N148" i="140"/>
  <c r="M152" i="140"/>
  <c r="I171" i="140"/>
  <c r="K223" i="140"/>
  <c r="B53" i="140"/>
  <c r="J70" i="140"/>
  <c r="O75" i="140"/>
  <c r="O77" i="140" s="1"/>
  <c r="L13" i="140"/>
  <c r="L45" i="140"/>
  <c r="O91" i="140"/>
  <c r="N95" i="140"/>
  <c r="N130" i="140"/>
  <c r="J224" i="140" s="1"/>
  <c r="O148" i="140"/>
  <c r="N152" i="140"/>
  <c r="N187" i="140"/>
  <c r="L223" i="140"/>
  <c r="H78" i="140"/>
  <c r="H79" i="140" s="1"/>
  <c r="L95" i="140"/>
  <c r="H41" i="140"/>
  <c r="M45" i="140"/>
  <c r="M70" i="140"/>
  <c r="P91" i="140"/>
  <c r="H223" i="140" s="1"/>
  <c r="O95" i="140"/>
  <c r="P109" i="140"/>
  <c r="L123" i="140"/>
  <c r="H142" i="140"/>
  <c r="P148" i="140"/>
  <c r="O152" i="140"/>
  <c r="L180" i="140"/>
  <c r="H199" i="140"/>
  <c r="M223" i="140"/>
  <c r="G75" i="140"/>
  <c r="P95" i="140"/>
  <c r="O103" i="140"/>
  <c r="K122" i="140"/>
  <c r="P152" i="140"/>
  <c r="O160" i="140"/>
  <c r="K179" i="140"/>
  <c r="D148" i="140"/>
  <c r="J41" i="140"/>
  <c r="L77" i="140"/>
  <c r="D92" i="140"/>
  <c r="D96" i="140"/>
  <c r="N110" i="140"/>
  <c r="I133" i="140"/>
  <c r="J142" i="140"/>
  <c r="I190" i="140"/>
  <c r="M201" i="140"/>
  <c r="J222" i="140"/>
  <c r="G222" i="140" s="1"/>
  <c r="P70" i="140"/>
  <c r="O123" i="140"/>
  <c r="O180" i="140"/>
  <c r="K199" i="140"/>
  <c r="K222" i="140"/>
  <c r="N179" i="140"/>
  <c r="P185" i="140"/>
  <c r="J198" i="140"/>
  <c r="D97" i="140"/>
  <c r="J40" i="140"/>
  <c r="B47" i="140"/>
  <c r="I74" i="140"/>
  <c r="G95" i="140"/>
  <c r="D98" i="140"/>
  <c r="N122" i="140"/>
  <c r="P128" i="140"/>
  <c r="J141" i="140"/>
  <c r="G152" i="140"/>
  <c r="D16" i="140"/>
  <c r="B26" i="140"/>
  <c r="D48" i="140"/>
  <c r="H95" i="140"/>
  <c r="D129" i="140"/>
  <c r="H152" i="140"/>
  <c r="D186" i="140"/>
  <c r="D187" i="140" s="1"/>
  <c r="M222" i="140"/>
  <c r="K224" i="140"/>
  <c r="D115" i="140"/>
  <c r="D172" i="140"/>
  <c r="M224" i="140"/>
  <c r="J95" i="140"/>
  <c r="J152" i="140"/>
  <c r="D173" i="140"/>
  <c r="J182" i="140"/>
  <c r="P80" i="139"/>
  <c r="P81" i="139"/>
  <c r="H80" i="139"/>
  <c r="H81" i="139"/>
  <c r="K77" i="139"/>
  <c r="J77" i="139"/>
  <c r="G80" i="139"/>
  <c r="G81" i="139"/>
  <c r="I80" i="139"/>
  <c r="I81" i="139"/>
  <c r="J76" i="139"/>
  <c r="L80" i="139"/>
  <c r="L81" i="139"/>
  <c r="K81" i="139"/>
  <c r="K80" i="139"/>
  <c r="N77" i="139"/>
  <c r="H77" i="139"/>
  <c r="L79" i="139"/>
  <c r="O80" i="139"/>
  <c r="O81" i="139"/>
  <c r="O79" i="139"/>
  <c r="J70" i="139"/>
  <c r="H78" i="139"/>
  <c r="H79" i="139" s="1"/>
  <c r="K45" i="139"/>
  <c r="O74" i="139"/>
  <c r="O76" i="139" s="1"/>
  <c r="P75" i="139"/>
  <c r="P77" i="139" s="1"/>
  <c r="N91" i="139"/>
  <c r="I114" i="139"/>
  <c r="N148" i="139"/>
  <c r="I171" i="139"/>
  <c r="D187" i="139"/>
  <c r="D191" i="139"/>
  <c r="K223" i="139"/>
  <c r="L13" i="139"/>
  <c r="L45" i="139"/>
  <c r="P74" i="139"/>
  <c r="O91" i="139"/>
  <c r="N130" i="139"/>
  <c r="J224" i="139" s="1"/>
  <c r="O148" i="139"/>
  <c r="N187" i="139"/>
  <c r="L223" i="139"/>
  <c r="M45" i="139"/>
  <c r="M70" i="139"/>
  <c r="P91" i="139"/>
  <c r="H223" i="139" s="1"/>
  <c r="G223" i="139" s="1"/>
  <c r="P109" i="139"/>
  <c r="P148" i="139"/>
  <c r="P166" i="139"/>
  <c r="M223" i="139"/>
  <c r="N70" i="139"/>
  <c r="G75" i="139"/>
  <c r="M43" i="139"/>
  <c r="O45" i="139"/>
  <c r="G74" i="139"/>
  <c r="H76" i="139" s="1"/>
  <c r="D92" i="139"/>
  <c r="I106" i="139"/>
  <c r="N110" i="139"/>
  <c r="I133" i="139"/>
  <c r="M144" i="139"/>
  <c r="D149" i="139"/>
  <c r="D153" i="139"/>
  <c r="N167" i="139"/>
  <c r="I190" i="139"/>
  <c r="J222" i="139"/>
  <c r="G222" i="139" s="1"/>
  <c r="K41" i="139"/>
  <c r="I75" i="139"/>
  <c r="I77" i="139" s="1"/>
  <c r="N92" i="139"/>
  <c r="H224" i="139" s="1"/>
  <c r="O110" i="139"/>
  <c r="O123" i="139"/>
  <c r="K142" i="139"/>
  <c r="N149" i="139"/>
  <c r="O167" i="139"/>
  <c r="O180" i="139"/>
  <c r="K199" i="139"/>
  <c r="K222" i="139"/>
  <c r="I224" i="139"/>
  <c r="J40" i="139"/>
  <c r="B47" i="139"/>
  <c r="I74" i="139"/>
  <c r="I76" i="139" s="1"/>
  <c r="N122" i="139"/>
  <c r="J141" i="139"/>
  <c r="N179" i="139"/>
  <c r="J198" i="139"/>
  <c r="D16" i="139"/>
  <c r="B26" i="139"/>
  <c r="M41" i="139"/>
  <c r="I104" i="139"/>
  <c r="L106" i="139"/>
  <c r="H125" i="139"/>
  <c r="D129" i="139"/>
  <c r="M142" i="139"/>
  <c r="I161" i="139"/>
  <c r="L163" i="139"/>
  <c r="H182" i="139"/>
  <c r="D186" i="139"/>
  <c r="M199" i="139"/>
  <c r="M222" i="139"/>
  <c r="K224" i="139"/>
  <c r="G45" i="139"/>
  <c r="I95" i="139"/>
  <c r="D111" i="139"/>
  <c r="D115" i="139"/>
  <c r="L141" i="139"/>
  <c r="I152" i="139"/>
  <c r="H160" i="139"/>
  <c r="D168" i="139"/>
  <c r="D172" i="139"/>
  <c r="N186" i="139"/>
  <c r="L198" i="139"/>
  <c r="J125" i="139"/>
  <c r="D173" i="139"/>
  <c r="J182" i="139"/>
  <c r="M224" i="139"/>
  <c r="M75" i="139"/>
  <c r="M77" i="139" s="1"/>
  <c r="N163" i="139"/>
  <c r="K76" i="138"/>
  <c r="N80" i="138"/>
  <c r="N81" i="138"/>
  <c r="L79" i="138"/>
  <c r="D130" i="138"/>
  <c r="D134" i="138"/>
  <c r="M81" i="138"/>
  <c r="M80" i="138"/>
  <c r="O77" i="138"/>
  <c r="O80" i="138"/>
  <c r="O81" i="138"/>
  <c r="H79" i="138"/>
  <c r="H80" i="138"/>
  <c r="H81" i="138"/>
  <c r="N79" i="138"/>
  <c r="G80" i="138"/>
  <c r="G81" i="138"/>
  <c r="M77" i="138"/>
  <c r="O79" i="138"/>
  <c r="J80" i="138"/>
  <c r="J81" i="138"/>
  <c r="L76" i="138"/>
  <c r="H77" i="138"/>
  <c r="I80" i="138"/>
  <c r="I81" i="138"/>
  <c r="K81" i="138"/>
  <c r="K80" i="138"/>
  <c r="M76" i="138"/>
  <c r="D187" i="138"/>
  <c r="D191" i="138" s="1"/>
  <c r="M79" i="138"/>
  <c r="I171" i="138"/>
  <c r="L70" i="138"/>
  <c r="J78" i="138"/>
  <c r="J79" i="138" s="1"/>
  <c r="L223" i="138"/>
  <c r="H41" i="138"/>
  <c r="M45" i="138"/>
  <c r="K78" i="138"/>
  <c r="P91" i="138"/>
  <c r="H224" i="138" s="1"/>
  <c r="G224" i="138" s="1"/>
  <c r="P109" i="138"/>
  <c r="L123" i="138"/>
  <c r="H142" i="138"/>
  <c r="P148" i="138"/>
  <c r="P166" i="138"/>
  <c r="L180" i="138"/>
  <c r="H199" i="138"/>
  <c r="M223" i="138"/>
  <c r="N45" i="138"/>
  <c r="G75" i="138"/>
  <c r="D110" i="138"/>
  <c r="D96" i="138" s="1"/>
  <c r="D167" i="138"/>
  <c r="I222" i="138"/>
  <c r="O45" i="138"/>
  <c r="G74" i="138"/>
  <c r="H76" i="138" s="1"/>
  <c r="N110" i="138"/>
  <c r="I133" i="138"/>
  <c r="D149" i="138"/>
  <c r="I163" i="138"/>
  <c r="N167" i="138"/>
  <c r="I190" i="138"/>
  <c r="M201" i="138"/>
  <c r="J222" i="138"/>
  <c r="K41" i="138"/>
  <c r="P45" i="138"/>
  <c r="P70" i="138"/>
  <c r="I75" i="138"/>
  <c r="I77" i="138" s="1"/>
  <c r="O123" i="138"/>
  <c r="K142" i="138"/>
  <c r="O167" i="138"/>
  <c r="K222" i="138"/>
  <c r="I224" i="138"/>
  <c r="B47" i="138"/>
  <c r="I74" i="138"/>
  <c r="I76" i="138" s="1"/>
  <c r="J75" i="138"/>
  <c r="J77" i="138" s="1"/>
  <c r="P110" i="138"/>
  <c r="P128" i="138"/>
  <c r="P167" i="138"/>
  <c r="L222" i="138"/>
  <c r="J224" i="138"/>
  <c r="D16" i="138"/>
  <c r="B26" i="138"/>
  <c r="D48" i="138"/>
  <c r="K75" i="138"/>
  <c r="L106" i="138"/>
  <c r="H125" i="138"/>
  <c r="M222" i="138"/>
  <c r="K224" i="138"/>
  <c r="D27" i="138"/>
  <c r="D49" i="138"/>
  <c r="I95" i="138"/>
  <c r="D111" i="138"/>
  <c r="I152" i="138"/>
  <c r="D168" i="138"/>
  <c r="O142" i="138"/>
  <c r="K161" i="138"/>
  <c r="O199" i="138"/>
  <c r="I114" i="138"/>
  <c r="O41" i="138"/>
  <c r="K104" i="138"/>
  <c r="P79" i="137"/>
  <c r="O80" i="137"/>
  <c r="O81" i="137"/>
  <c r="M79" i="137"/>
  <c r="M80" i="137"/>
  <c r="M81" i="137"/>
  <c r="H80" i="137"/>
  <c r="H81" i="137"/>
  <c r="J80" i="137"/>
  <c r="J81" i="137"/>
  <c r="I80" i="137"/>
  <c r="I81" i="137"/>
  <c r="H76" i="137"/>
  <c r="L76" i="137"/>
  <c r="K77" i="137"/>
  <c r="G80" i="137"/>
  <c r="G81" i="137"/>
  <c r="H77" i="137"/>
  <c r="I44" i="137"/>
  <c r="O75" i="137"/>
  <c r="O77" i="137" s="1"/>
  <c r="J223" i="137"/>
  <c r="K70" i="137"/>
  <c r="O74" i="137"/>
  <c r="O76" i="137" s="1"/>
  <c r="P75" i="137"/>
  <c r="P77" i="137" s="1"/>
  <c r="N91" i="137"/>
  <c r="I114" i="137"/>
  <c r="D130" i="137"/>
  <c r="N148" i="137"/>
  <c r="I171" i="137"/>
  <c r="K223" i="137"/>
  <c r="H78" i="137"/>
  <c r="H79" i="137" s="1"/>
  <c r="L45" i="137"/>
  <c r="L70" i="137"/>
  <c r="J78" i="137"/>
  <c r="J79" i="137" s="1"/>
  <c r="O91" i="137"/>
  <c r="N130" i="137"/>
  <c r="J224" i="137" s="1"/>
  <c r="O148" i="137"/>
  <c r="L223" i="137"/>
  <c r="N74" i="137"/>
  <c r="N76" i="137" s="1"/>
  <c r="M45" i="137"/>
  <c r="P91" i="137"/>
  <c r="H224" i="137" s="1"/>
  <c r="G224" i="137" s="1"/>
  <c r="P109" i="137"/>
  <c r="P148" i="137"/>
  <c r="P166" i="137"/>
  <c r="M223" i="137"/>
  <c r="L43" i="137"/>
  <c r="N70" i="137"/>
  <c r="G75" i="137"/>
  <c r="H106" i="137"/>
  <c r="L144" i="137"/>
  <c r="H163" i="137"/>
  <c r="K179" i="137"/>
  <c r="I222" i="137"/>
  <c r="G74" i="137"/>
  <c r="I133" i="137"/>
  <c r="D149" i="137"/>
  <c r="D153" i="137"/>
  <c r="I190" i="137"/>
  <c r="M201" i="137"/>
  <c r="J222" i="137"/>
  <c r="O123" i="137"/>
  <c r="K142" i="137"/>
  <c r="O180" i="137"/>
  <c r="K199" i="137"/>
  <c r="K222" i="137"/>
  <c r="I224" i="137"/>
  <c r="P70" i="137"/>
  <c r="I74" i="137"/>
  <c r="I76" i="137" s="1"/>
  <c r="P128" i="137"/>
  <c r="B47" i="137"/>
  <c r="D16" i="137"/>
  <c r="B26" i="137"/>
  <c r="I104" i="137"/>
  <c r="L106" i="137"/>
  <c r="H125" i="137"/>
  <c r="D129" i="137"/>
  <c r="M142" i="137"/>
  <c r="I161" i="137"/>
  <c r="L163" i="137"/>
  <c r="D186" i="137"/>
  <c r="M199" i="137"/>
  <c r="M222" i="137"/>
  <c r="K224" i="137"/>
  <c r="I95" i="137"/>
  <c r="D115" i="137"/>
  <c r="I152" i="137"/>
  <c r="H160" i="137"/>
  <c r="D172" i="137"/>
  <c r="L198" i="137"/>
  <c r="N163" i="137"/>
  <c r="D173" i="137"/>
  <c r="J182" i="137"/>
  <c r="M224" i="137"/>
  <c r="P81" i="136"/>
  <c r="P80" i="136"/>
  <c r="H80" i="136"/>
  <c r="H81" i="136"/>
  <c r="L77" i="136"/>
  <c r="N79" i="136"/>
  <c r="O77" i="136"/>
  <c r="O80" i="136"/>
  <c r="O81" i="136"/>
  <c r="K76" i="136"/>
  <c r="M77" i="136"/>
  <c r="O79" i="136"/>
  <c r="D30" i="136"/>
  <c r="H76" i="136"/>
  <c r="J80" i="136"/>
  <c r="J81" i="136"/>
  <c r="I80" i="136"/>
  <c r="I81" i="136"/>
  <c r="K81" i="136"/>
  <c r="K80" i="136"/>
  <c r="J76" i="136"/>
  <c r="L81" i="136"/>
  <c r="L80" i="136"/>
  <c r="H223" i="136"/>
  <c r="G223" i="136" s="1"/>
  <c r="J224" i="136"/>
  <c r="M76" i="136"/>
  <c r="D20" i="136"/>
  <c r="D21" i="136" s="1"/>
  <c r="H79" i="136"/>
  <c r="J78" i="136"/>
  <c r="J79" i="136" s="1"/>
  <c r="O91" i="136"/>
  <c r="N130" i="136"/>
  <c r="D135" i="136"/>
  <c r="O148" i="136"/>
  <c r="N187" i="136"/>
  <c r="M224" i="136" s="1"/>
  <c r="D192" i="136"/>
  <c r="J201" i="136"/>
  <c r="L223" i="136"/>
  <c r="I171" i="136"/>
  <c r="L45" i="136"/>
  <c r="M45" i="136"/>
  <c r="M70" i="136"/>
  <c r="K78" i="136"/>
  <c r="K79" i="136" s="1"/>
  <c r="P91" i="136"/>
  <c r="P109" i="136"/>
  <c r="D136" i="136"/>
  <c r="P148" i="136"/>
  <c r="P166" i="136"/>
  <c r="D193" i="136"/>
  <c r="I114" i="136"/>
  <c r="D110" i="136"/>
  <c r="D167" i="136"/>
  <c r="I222" i="136"/>
  <c r="G222" i="136" s="1"/>
  <c r="N70" i="136"/>
  <c r="O45" i="136"/>
  <c r="G74" i="136"/>
  <c r="H75" i="136"/>
  <c r="H77" i="136" s="1"/>
  <c r="D92" i="136"/>
  <c r="D96" i="136"/>
  <c r="N110" i="136"/>
  <c r="I133" i="136"/>
  <c r="D149" i="136"/>
  <c r="D153" i="136"/>
  <c r="N167" i="136"/>
  <c r="I190" i="136"/>
  <c r="J222" i="136"/>
  <c r="P45" i="136"/>
  <c r="I75" i="136"/>
  <c r="N92" i="136"/>
  <c r="O110" i="136"/>
  <c r="N149" i="136"/>
  <c r="K224" i="136" s="1"/>
  <c r="D154" i="136"/>
  <c r="O167" i="136"/>
  <c r="K222" i="136"/>
  <c r="I224" i="136"/>
  <c r="B47" i="136"/>
  <c r="I74" i="136"/>
  <c r="I76" i="136" s="1"/>
  <c r="J75" i="136"/>
  <c r="J77" i="136" s="1"/>
  <c r="P110" i="136"/>
  <c r="P167" i="136"/>
  <c r="J198" i="136"/>
  <c r="L222" i="136"/>
  <c r="D48" i="136"/>
  <c r="N41" i="136"/>
  <c r="G70" i="136"/>
  <c r="I95" i="136"/>
  <c r="J104" i="136"/>
  <c r="D111" i="136"/>
  <c r="N142" i="136"/>
  <c r="I152" i="136"/>
  <c r="J161" i="136"/>
  <c r="D168" i="136"/>
  <c r="N186" i="136"/>
  <c r="N199" i="136"/>
  <c r="O129" i="136"/>
  <c r="N168" i="136"/>
  <c r="L224" i="136" s="1"/>
  <c r="I80" i="135"/>
  <c r="I81" i="135"/>
  <c r="M79" i="135"/>
  <c r="D134" i="135"/>
  <c r="D130" i="135"/>
  <c r="D135" i="135"/>
  <c r="N79" i="135"/>
  <c r="K79" i="135"/>
  <c r="H79" i="135"/>
  <c r="L79" i="135"/>
  <c r="O80" i="135"/>
  <c r="O81" i="135"/>
  <c r="D187" i="135"/>
  <c r="H80" i="135"/>
  <c r="H81" i="135"/>
  <c r="P80" i="135"/>
  <c r="P81" i="135"/>
  <c r="K76" i="135"/>
  <c r="M77" i="135"/>
  <c r="H76" i="135"/>
  <c r="J80" i="135"/>
  <c r="J81" i="135"/>
  <c r="L76" i="135"/>
  <c r="N77" i="135"/>
  <c r="I171" i="135"/>
  <c r="K223" i="135"/>
  <c r="I114" i="135"/>
  <c r="J78" i="135"/>
  <c r="J79" i="135" s="1"/>
  <c r="J201" i="135"/>
  <c r="L223" i="135"/>
  <c r="K70" i="135"/>
  <c r="L45" i="135"/>
  <c r="L70" i="135"/>
  <c r="P74" i="135"/>
  <c r="P76" i="135" s="1"/>
  <c r="H41" i="135"/>
  <c r="M45" i="135"/>
  <c r="M70" i="135"/>
  <c r="P91" i="135"/>
  <c r="H223" i="135" s="1"/>
  <c r="G223" i="135" s="1"/>
  <c r="P109" i="135"/>
  <c r="L123" i="135"/>
  <c r="H142" i="135"/>
  <c r="P148" i="135"/>
  <c r="P166" i="135"/>
  <c r="L180" i="135"/>
  <c r="H199" i="135"/>
  <c r="M223" i="135"/>
  <c r="N45" i="135"/>
  <c r="N70" i="135"/>
  <c r="G75" i="135"/>
  <c r="D167" i="135"/>
  <c r="I222" i="135"/>
  <c r="G222" i="135" s="1"/>
  <c r="D110" i="135"/>
  <c r="M43" i="135"/>
  <c r="O45" i="135"/>
  <c r="H75" i="135"/>
  <c r="H77" i="135" s="1"/>
  <c r="D92" i="135"/>
  <c r="I106" i="135"/>
  <c r="N110" i="135"/>
  <c r="I133" i="135"/>
  <c r="M144" i="135"/>
  <c r="D149" i="135"/>
  <c r="D153" i="135"/>
  <c r="D154" i="135" s="1"/>
  <c r="N167" i="135"/>
  <c r="I190" i="135"/>
  <c r="K41" i="135"/>
  <c r="P45" i="135"/>
  <c r="I75" i="135"/>
  <c r="I77" i="135" s="1"/>
  <c r="N92" i="135"/>
  <c r="H224" i="135" s="1"/>
  <c r="O110" i="135"/>
  <c r="M122" i="135"/>
  <c r="I141" i="135"/>
  <c r="N149" i="135"/>
  <c r="K224" i="135" s="1"/>
  <c r="M179" i="135"/>
  <c r="I198" i="135"/>
  <c r="K222" i="135"/>
  <c r="I224" i="135"/>
  <c r="I74" i="135"/>
  <c r="I76" i="135" s="1"/>
  <c r="J75" i="135"/>
  <c r="J77" i="135" s="1"/>
  <c r="D16" i="135"/>
  <c r="B26" i="135"/>
  <c r="M41" i="135"/>
  <c r="O77" i="135"/>
  <c r="I104" i="135"/>
  <c r="M142" i="135"/>
  <c r="I161" i="135"/>
  <c r="M199" i="135"/>
  <c r="I152" i="135"/>
  <c r="O142" i="135"/>
  <c r="G70" i="135"/>
  <c r="I95" i="135"/>
  <c r="K152" i="134"/>
  <c r="J152" i="134"/>
  <c r="H152" i="134"/>
  <c r="G152" i="134"/>
  <c r="P152" i="134"/>
  <c r="O152" i="134"/>
  <c r="N152" i="134"/>
  <c r="M152" i="134"/>
  <c r="L152" i="134"/>
  <c r="H80" i="134"/>
  <c r="H81" i="134"/>
  <c r="J79" i="134"/>
  <c r="I80" i="134"/>
  <c r="I81" i="134"/>
  <c r="M76" i="134"/>
  <c r="D192" i="134"/>
  <c r="D136" i="134"/>
  <c r="D135" i="134"/>
  <c r="K76" i="134"/>
  <c r="M79" i="134"/>
  <c r="D19" i="134"/>
  <c r="O79" i="134"/>
  <c r="N77" i="134"/>
  <c r="G80" i="134"/>
  <c r="G81" i="134"/>
  <c r="O80" i="134"/>
  <c r="O81" i="134"/>
  <c r="D29" i="134"/>
  <c r="K79" i="134"/>
  <c r="M224" i="134"/>
  <c r="J70" i="134"/>
  <c r="K70" i="134"/>
  <c r="O74" i="134"/>
  <c r="N91" i="134"/>
  <c r="I114" i="134"/>
  <c r="N148" i="134"/>
  <c r="L160" i="134"/>
  <c r="I171" i="134"/>
  <c r="H179" i="134"/>
  <c r="K223" i="134"/>
  <c r="N182" i="134"/>
  <c r="N187" i="134"/>
  <c r="J201" i="134"/>
  <c r="L223" i="134"/>
  <c r="G223" i="134" s="1"/>
  <c r="M70" i="134"/>
  <c r="P109" i="134"/>
  <c r="P148" i="134"/>
  <c r="P166" i="134"/>
  <c r="M223" i="134"/>
  <c r="L70" i="134"/>
  <c r="N70" i="134"/>
  <c r="I222" i="134"/>
  <c r="N45" i="134"/>
  <c r="O45" i="134"/>
  <c r="G74" i="134"/>
  <c r="H75" i="134"/>
  <c r="H77" i="134" s="1"/>
  <c r="D92" i="134"/>
  <c r="N110" i="134"/>
  <c r="I133" i="134"/>
  <c r="D149" i="134"/>
  <c r="D153" i="134"/>
  <c r="N167" i="134"/>
  <c r="I190" i="134"/>
  <c r="J222" i="134"/>
  <c r="P70" i="134"/>
  <c r="H74" i="134"/>
  <c r="H76" i="134" s="1"/>
  <c r="I75" i="134"/>
  <c r="I77" i="134" s="1"/>
  <c r="N92" i="134"/>
  <c r="H224" i="134" s="1"/>
  <c r="O110" i="134"/>
  <c r="N149" i="134"/>
  <c r="K224" i="134" s="1"/>
  <c r="O167" i="134"/>
  <c r="K222" i="134"/>
  <c r="I224" i="134"/>
  <c r="B47" i="134"/>
  <c r="I74" i="134"/>
  <c r="I76" i="134" s="1"/>
  <c r="J75" i="134"/>
  <c r="J77" i="134" s="1"/>
  <c r="P110" i="134"/>
  <c r="P128" i="134"/>
  <c r="P167" i="134"/>
  <c r="P185" i="134"/>
  <c r="L222" i="134"/>
  <c r="M41" i="134"/>
  <c r="K75" i="134"/>
  <c r="I104" i="134"/>
  <c r="M142" i="134"/>
  <c r="I161" i="134"/>
  <c r="M199" i="134"/>
  <c r="M222" i="134"/>
  <c r="L40" i="134"/>
  <c r="G45" i="134"/>
  <c r="L75" i="134"/>
  <c r="L77" i="134" s="1"/>
  <c r="I95" i="134"/>
  <c r="H103" i="134"/>
  <c r="D111" i="134"/>
  <c r="N129" i="134"/>
  <c r="L141" i="134"/>
  <c r="H160" i="134"/>
  <c r="D168" i="134"/>
  <c r="N186" i="134"/>
  <c r="L198" i="134"/>
  <c r="K104" i="134"/>
  <c r="N106" i="134"/>
  <c r="N111" i="134"/>
  <c r="J125" i="134"/>
  <c r="O129" i="134"/>
  <c r="N163" i="134"/>
  <c r="N168" i="134"/>
  <c r="L224" i="134" s="1"/>
  <c r="J182" i="134"/>
  <c r="G222" i="133"/>
  <c r="H76" i="133"/>
  <c r="I76" i="133"/>
  <c r="M80" i="133"/>
  <c r="M81" i="133"/>
  <c r="K79" i="133"/>
  <c r="P79" i="133"/>
  <c r="O76" i="133"/>
  <c r="P80" i="133"/>
  <c r="P81" i="133"/>
  <c r="H223" i="133"/>
  <c r="J77" i="133"/>
  <c r="P171" i="133"/>
  <c r="O171" i="133"/>
  <c r="N171" i="133"/>
  <c r="M171" i="133"/>
  <c r="L171" i="133"/>
  <c r="K171" i="133"/>
  <c r="J171" i="133"/>
  <c r="H171" i="133"/>
  <c r="G171" i="133"/>
  <c r="L80" i="133"/>
  <c r="L81" i="133"/>
  <c r="J79" i="133"/>
  <c r="D96" i="133"/>
  <c r="K81" i="133"/>
  <c r="K80" i="133"/>
  <c r="L79" i="133"/>
  <c r="N80" i="133"/>
  <c r="N81" i="133"/>
  <c r="H79" i="133"/>
  <c r="I80" i="133"/>
  <c r="I81" i="133"/>
  <c r="H80" i="133"/>
  <c r="H13" i="133"/>
  <c r="J152" i="133"/>
  <c r="N168" i="133"/>
  <c r="L224" i="133" s="1"/>
  <c r="O186" i="133"/>
  <c r="M74" i="133"/>
  <c r="M76" i="133" s="1"/>
  <c r="P129" i="133"/>
  <c r="O133" i="133"/>
  <c r="D174" i="133"/>
  <c r="J70" i="133"/>
  <c r="O75" i="133"/>
  <c r="P133" i="133"/>
  <c r="D148" i="133"/>
  <c r="L152" i="133"/>
  <c r="P190" i="133"/>
  <c r="J223" i="133"/>
  <c r="J44" i="133"/>
  <c r="K45" i="133"/>
  <c r="P75" i="133"/>
  <c r="P77" i="133" s="1"/>
  <c r="I78" i="133"/>
  <c r="I79" i="133" s="1"/>
  <c r="N91" i="133"/>
  <c r="M95" i="133"/>
  <c r="I114" i="133"/>
  <c r="D130" i="133"/>
  <c r="D134" i="133"/>
  <c r="N148" i="133"/>
  <c r="M152" i="133"/>
  <c r="K223" i="133"/>
  <c r="O70" i="133"/>
  <c r="N129" i="133"/>
  <c r="N111" i="133"/>
  <c r="I224" i="133" s="1"/>
  <c r="O129" i="133"/>
  <c r="N133" i="133"/>
  <c r="D173" i="133"/>
  <c r="D175" i="133" s="1"/>
  <c r="I13" i="133"/>
  <c r="P147" i="133"/>
  <c r="L13" i="133"/>
  <c r="L45" i="133"/>
  <c r="P74" i="133"/>
  <c r="P76" i="133" s="1"/>
  <c r="O91" i="133"/>
  <c r="N95" i="133"/>
  <c r="O148" i="133"/>
  <c r="N152" i="133"/>
  <c r="N187" i="133"/>
  <c r="L223" i="133"/>
  <c r="M133" i="133"/>
  <c r="G44" i="133"/>
  <c r="M75" i="133"/>
  <c r="M77" i="133" s="1"/>
  <c r="J95" i="133"/>
  <c r="H44" i="133"/>
  <c r="N75" i="133"/>
  <c r="N77" i="133" s="1"/>
  <c r="P90" i="133"/>
  <c r="K95" i="133"/>
  <c r="K152" i="133"/>
  <c r="J13" i="133"/>
  <c r="I44" i="133"/>
  <c r="L95" i="133"/>
  <c r="N130" i="133"/>
  <c r="J224" i="133" s="1"/>
  <c r="O95" i="133"/>
  <c r="O125" i="133"/>
  <c r="G133" i="133"/>
  <c r="K144" i="133"/>
  <c r="P148" i="133"/>
  <c r="O152" i="133"/>
  <c r="O182" i="133"/>
  <c r="G190" i="133"/>
  <c r="K201" i="133"/>
  <c r="M223" i="133"/>
  <c r="H133" i="133"/>
  <c r="P152" i="133"/>
  <c r="H190" i="133"/>
  <c r="N167" i="133"/>
  <c r="J222" i="133"/>
  <c r="K76" i="133"/>
  <c r="N78" i="133"/>
  <c r="N79" i="133" s="1"/>
  <c r="N92" i="133"/>
  <c r="H224" i="133" s="1"/>
  <c r="D97" i="133"/>
  <c r="O110" i="133"/>
  <c r="O123" i="133"/>
  <c r="J133" i="133"/>
  <c r="K142" i="133"/>
  <c r="N149" i="133"/>
  <c r="K224" i="133" s="1"/>
  <c r="O167" i="133"/>
  <c r="O180" i="133"/>
  <c r="J190" i="133"/>
  <c r="K199" i="133"/>
  <c r="K222" i="133"/>
  <c r="G95" i="133"/>
  <c r="N122" i="133"/>
  <c r="P128" i="133"/>
  <c r="K133" i="133"/>
  <c r="J141" i="133"/>
  <c r="G152" i="133"/>
  <c r="P185" i="133"/>
  <c r="K190" i="133"/>
  <c r="D16" i="133"/>
  <c r="B26" i="133"/>
  <c r="D27" i="133" s="1"/>
  <c r="D186" i="133"/>
  <c r="D187" i="133" s="1"/>
  <c r="L190" i="133"/>
  <c r="M222" i="133"/>
  <c r="G70" i="133"/>
  <c r="D115" i="133"/>
  <c r="M190" i="133"/>
  <c r="N190" i="133"/>
  <c r="M224" i="133"/>
  <c r="H80" i="132"/>
  <c r="H81" i="132"/>
  <c r="L79" i="132"/>
  <c r="M79" i="132"/>
  <c r="N79" i="132"/>
  <c r="M76" i="132"/>
  <c r="N76" i="132"/>
  <c r="P80" i="132"/>
  <c r="P81" i="132"/>
  <c r="O80" i="132"/>
  <c r="O81" i="132"/>
  <c r="H76" i="132"/>
  <c r="N77" i="132"/>
  <c r="I80" i="132"/>
  <c r="I81" i="132"/>
  <c r="K81" i="132"/>
  <c r="K80" i="132"/>
  <c r="K76" i="132"/>
  <c r="N91" i="132"/>
  <c r="K223" i="132"/>
  <c r="I114" i="132"/>
  <c r="M152" i="132"/>
  <c r="N130" i="132"/>
  <c r="J224" i="132" s="1"/>
  <c r="D135" i="132"/>
  <c r="O148" i="132"/>
  <c r="N152" i="132"/>
  <c r="N187" i="132"/>
  <c r="M224" i="132" s="1"/>
  <c r="D192" i="132"/>
  <c r="J201" i="132"/>
  <c r="L223" i="132"/>
  <c r="M95" i="132"/>
  <c r="N148" i="132"/>
  <c r="L45" i="132"/>
  <c r="M45" i="132"/>
  <c r="M70" i="132"/>
  <c r="K78" i="132"/>
  <c r="K79" i="132" s="1"/>
  <c r="P91" i="132"/>
  <c r="H223" i="132" s="1"/>
  <c r="G223" i="132" s="1"/>
  <c r="O95" i="132"/>
  <c r="P109" i="132"/>
  <c r="P148" i="132"/>
  <c r="O152" i="132"/>
  <c r="P166" i="132"/>
  <c r="G70" i="132"/>
  <c r="D148" i="132"/>
  <c r="L152" i="132"/>
  <c r="K13" i="132"/>
  <c r="P75" i="132"/>
  <c r="P77" i="132" s="1"/>
  <c r="L70" i="132"/>
  <c r="N13" i="132"/>
  <c r="N70" i="132"/>
  <c r="D110" i="132"/>
  <c r="P152" i="132"/>
  <c r="D167" i="132"/>
  <c r="I222" i="132"/>
  <c r="G222" i="132" s="1"/>
  <c r="J70" i="132"/>
  <c r="P74" i="132"/>
  <c r="P76" i="132" s="1"/>
  <c r="O91" i="132"/>
  <c r="N95" i="132"/>
  <c r="G75" i="132"/>
  <c r="P95" i="132"/>
  <c r="O45" i="132"/>
  <c r="H75" i="132"/>
  <c r="D92" i="132"/>
  <c r="N110" i="132"/>
  <c r="I133" i="132"/>
  <c r="D149" i="132"/>
  <c r="D154" i="132" s="1"/>
  <c r="D153" i="132"/>
  <c r="N167" i="132"/>
  <c r="I190" i="132"/>
  <c r="L95" i="132"/>
  <c r="I171" i="132"/>
  <c r="L13" i="132"/>
  <c r="I40" i="132"/>
  <c r="I75" i="132"/>
  <c r="I77" i="132" s="1"/>
  <c r="N92" i="132"/>
  <c r="O110" i="132"/>
  <c r="O123" i="132"/>
  <c r="K142" i="132"/>
  <c r="N149" i="132"/>
  <c r="K224" i="132" s="1"/>
  <c r="O167" i="132"/>
  <c r="O180" i="132"/>
  <c r="K199" i="132"/>
  <c r="K222" i="132"/>
  <c r="G95" i="132"/>
  <c r="N122" i="132"/>
  <c r="J141" i="132"/>
  <c r="G152" i="132"/>
  <c r="N179" i="132"/>
  <c r="J198" i="132"/>
  <c r="L222" i="132"/>
  <c r="I74" i="132"/>
  <c r="I76" i="132" s="1"/>
  <c r="D16" i="132"/>
  <c r="B26" i="132"/>
  <c r="H95" i="132"/>
  <c r="H152" i="132"/>
  <c r="O129" i="132"/>
  <c r="J95" i="132"/>
  <c r="N111" i="132"/>
  <c r="I224" i="132" s="1"/>
  <c r="J152" i="132"/>
  <c r="N168" i="132"/>
  <c r="L224" i="132" s="1"/>
  <c r="G223" i="140" l="1"/>
  <c r="H224" i="140"/>
  <c r="G224" i="140" s="1"/>
  <c r="C5" i="140" s="1"/>
  <c r="D55" i="140"/>
  <c r="D17" i="140"/>
  <c r="J76" i="140"/>
  <c r="I76" i="140"/>
  <c r="D153" i="140"/>
  <c r="B61" i="140"/>
  <c r="D192" i="140"/>
  <c r="D193" i="140" s="1"/>
  <c r="D149" i="140"/>
  <c r="D54" i="140"/>
  <c r="D56" i="140" s="1"/>
  <c r="G80" i="140"/>
  <c r="G81" i="140"/>
  <c r="D117" i="140"/>
  <c r="G114" i="140"/>
  <c r="P114" i="140"/>
  <c r="O114" i="140"/>
  <c r="N114" i="140"/>
  <c r="M114" i="140"/>
  <c r="L114" i="140"/>
  <c r="K114" i="140"/>
  <c r="J114" i="140"/>
  <c r="H114" i="140"/>
  <c r="G171" i="140"/>
  <c r="P171" i="140"/>
  <c r="O171" i="140"/>
  <c r="N171" i="140"/>
  <c r="M171" i="140"/>
  <c r="L171" i="140"/>
  <c r="K171" i="140"/>
  <c r="J171" i="140"/>
  <c r="H171" i="140"/>
  <c r="D154" i="140"/>
  <c r="D136" i="140"/>
  <c r="D137" i="140" s="1"/>
  <c r="I79" i="140"/>
  <c r="D174" i="140"/>
  <c r="D175" i="140" s="1"/>
  <c r="P80" i="140"/>
  <c r="P81" i="140"/>
  <c r="J80" i="140"/>
  <c r="J81" i="140"/>
  <c r="O133" i="140"/>
  <c r="N133" i="140"/>
  <c r="M133" i="140"/>
  <c r="L133" i="140"/>
  <c r="K133" i="140"/>
  <c r="J133" i="140"/>
  <c r="H133" i="140"/>
  <c r="G133" i="140"/>
  <c r="P133" i="140"/>
  <c r="M80" i="140"/>
  <c r="M81" i="140"/>
  <c r="D49" i="140"/>
  <c r="D50" i="140" s="1"/>
  <c r="D51" i="140" s="1"/>
  <c r="D28" i="140"/>
  <c r="D27" i="140"/>
  <c r="O190" i="140"/>
  <c r="N190" i="140"/>
  <c r="M190" i="140"/>
  <c r="L190" i="140"/>
  <c r="K190" i="140"/>
  <c r="J190" i="140"/>
  <c r="H190" i="140"/>
  <c r="G190" i="140"/>
  <c r="P190" i="140"/>
  <c r="D191" i="140"/>
  <c r="P77" i="140"/>
  <c r="B61" i="139"/>
  <c r="D117" i="139"/>
  <c r="C5" i="139"/>
  <c r="D116" i="139"/>
  <c r="D99" i="139" s="1"/>
  <c r="O190" i="139"/>
  <c r="N190" i="139"/>
  <c r="M190" i="139"/>
  <c r="L190" i="139"/>
  <c r="K190" i="139"/>
  <c r="J190" i="139"/>
  <c r="H190" i="139"/>
  <c r="G190" i="139"/>
  <c r="P190" i="139"/>
  <c r="B84" i="139"/>
  <c r="D85" i="139"/>
  <c r="D154" i="139"/>
  <c r="D192" i="139"/>
  <c r="D97" i="139"/>
  <c r="K95" i="139"/>
  <c r="J95" i="139"/>
  <c r="H95" i="139"/>
  <c r="G95" i="139"/>
  <c r="P95" i="139"/>
  <c r="O95" i="139"/>
  <c r="N95" i="139"/>
  <c r="L95" i="139"/>
  <c r="M95" i="139"/>
  <c r="K152" i="139"/>
  <c r="J152" i="139"/>
  <c r="H152" i="139"/>
  <c r="G152" i="139"/>
  <c r="P152" i="139"/>
  <c r="O152" i="139"/>
  <c r="L152" i="139"/>
  <c r="N152" i="139"/>
  <c r="M152" i="139"/>
  <c r="O133" i="139"/>
  <c r="N133" i="139"/>
  <c r="M133" i="139"/>
  <c r="L133" i="139"/>
  <c r="K133" i="139"/>
  <c r="J133" i="139"/>
  <c r="H133" i="139"/>
  <c r="G133" i="139"/>
  <c r="P133" i="139"/>
  <c r="J80" i="139"/>
  <c r="J81" i="139"/>
  <c r="I79" i="139"/>
  <c r="G224" i="139"/>
  <c r="D130" i="139"/>
  <c r="M80" i="139"/>
  <c r="M81" i="139"/>
  <c r="D96" i="139"/>
  <c r="N80" i="139"/>
  <c r="N81" i="139"/>
  <c r="G114" i="139"/>
  <c r="P114" i="139"/>
  <c r="O114" i="139"/>
  <c r="N114" i="139"/>
  <c r="M114" i="139"/>
  <c r="L114" i="139"/>
  <c r="K114" i="139"/>
  <c r="J114" i="139"/>
  <c r="H114" i="139"/>
  <c r="D48" i="139"/>
  <c r="D98" i="139"/>
  <c r="D28" i="139"/>
  <c r="D49" i="139"/>
  <c r="D27" i="139"/>
  <c r="B53" i="139"/>
  <c r="P76" i="139"/>
  <c r="D18" i="139"/>
  <c r="D17" i="139"/>
  <c r="G171" i="139"/>
  <c r="P171" i="139"/>
  <c r="O171" i="139"/>
  <c r="N171" i="139"/>
  <c r="M171" i="139"/>
  <c r="L171" i="139"/>
  <c r="K171" i="139"/>
  <c r="H171" i="139"/>
  <c r="J171" i="139"/>
  <c r="D174" i="139"/>
  <c r="D97" i="138"/>
  <c r="D192" i="138"/>
  <c r="D137" i="138"/>
  <c r="D138" i="138" s="1"/>
  <c r="D139" i="138" s="1"/>
  <c r="L80" i="138"/>
  <c r="L81" i="138"/>
  <c r="D154" i="138"/>
  <c r="D92" i="138"/>
  <c r="K79" i="138"/>
  <c r="G171" i="138"/>
  <c r="P171" i="138"/>
  <c r="O171" i="138"/>
  <c r="N171" i="138"/>
  <c r="M171" i="138"/>
  <c r="J171" i="138"/>
  <c r="L171" i="138"/>
  <c r="K171" i="138"/>
  <c r="H171" i="138"/>
  <c r="K95" i="138"/>
  <c r="J95" i="138"/>
  <c r="M95" i="138"/>
  <c r="L95" i="138"/>
  <c r="H95" i="138"/>
  <c r="G95" i="138"/>
  <c r="P95" i="138"/>
  <c r="N95" i="138"/>
  <c r="O95" i="138"/>
  <c r="D50" i="138"/>
  <c r="D51" i="138" s="1"/>
  <c r="D28" i="138"/>
  <c r="B53" i="138"/>
  <c r="D54" i="138"/>
  <c r="D55" i="138" s="1"/>
  <c r="D30" i="138"/>
  <c r="D193" i="138"/>
  <c r="H223" i="138"/>
  <c r="G223" i="138" s="1"/>
  <c r="D29" i="138"/>
  <c r="D172" i="138"/>
  <c r="D153" i="138"/>
  <c r="P80" i="138"/>
  <c r="P81" i="138"/>
  <c r="D17" i="138"/>
  <c r="K77" i="138"/>
  <c r="D136" i="138"/>
  <c r="D140" i="138" s="1"/>
  <c r="D135" i="138"/>
  <c r="O190" i="138"/>
  <c r="N190" i="138"/>
  <c r="M190" i="138"/>
  <c r="L190" i="138"/>
  <c r="K190" i="138"/>
  <c r="J190" i="138"/>
  <c r="P190" i="138"/>
  <c r="H190" i="138"/>
  <c r="G190" i="138"/>
  <c r="G114" i="138"/>
  <c r="H114" i="138"/>
  <c r="P114" i="138"/>
  <c r="O114" i="138"/>
  <c r="N114" i="138"/>
  <c r="M114" i="138"/>
  <c r="L114" i="138"/>
  <c r="J114" i="138"/>
  <c r="K114" i="138"/>
  <c r="K152" i="138"/>
  <c r="J152" i="138"/>
  <c r="H152" i="138"/>
  <c r="G152" i="138"/>
  <c r="N152" i="138"/>
  <c r="L152" i="138"/>
  <c r="P152" i="138"/>
  <c r="O152" i="138"/>
  <c r="M152" i="138"/>
  <c r="G222" i="138"/>
  <c r="C5" i="138" s="1"/>
  <c r="D115" i="138"/>
  <c r="O133" i="138"/>
  <c r="N133" i="138"/>
  <c r="M133" i="138"/>
  <c r="L133" i="138"/>
  <c r="K133" i="138"/>
  <c r="J133" i="138"/>
  <c r="H133" i="138"/>
  <c r="P133" i="138"/>
  <c r="G133" i="138"/>
  <c r="L77" i="138"/>
  <c r="J76" i="138"/>
  <c r="D116" i="137"/>
  <c r="D97" i="137"/>
  <c r="D17" i="137"/>
  <c r="D18" i="137" s="1"/>
  <c r="K95" i="137"/>
  <c r="H95" i="137"/>
  <c r="G95" i="137"/>
  <c r="P95" i="137"/>
  <c r="O95" i="137"/>
  <c r="N95" i="137"/>
  <c r="J95" i="137"/>
  <c r="M95" i="137"/>
  <c r="L95" i="137"/>
  <c r="P80" i="137"/>
  <c r="P81" i="137"/>
  <c r="G114" i="137"/>
  <c r="P114" i="137"/>
  <c r="O114" i="137"/>
  <c r="N114" i="137"/>
  <c r="M114" i="137"/>
  <c r="L114" i="137"/>
  <c r="K114" i="137"/>
  <c r="H114" i="137"/>
  <c r="J114" i="137"/>
  <c r="P76" i="137"/>
  <c r="D155" i="137"/>
  <c r="D156" i="137" s="1"/>
  <c r="I79" i="137"/>
  <c r="O190" i="137"/>
  <c r="N190" i="137"/>
  <c r="M190" i="137"/>
  <c r="L190" i="137"/>
  <c r="K190" i="137"/>
  <c r="J190" i="137"/>
  <c r="H190" i="137"/>
  <c r="G190" i="137"/>
  <c r="P190" i="137"/>
  <c r="H223" i="137"/>
  <c r="G223" i="137" s="1"/>
  <c r="D174" i="137"/>
  <c r="K81" i="137"/>
  <c r="K80" i="137"/>
  <c r="D187" i="137"/>
  <c r="D51" i="137"/>
  <c r="D98" i="137"/>
  <c r="D154" i="137"/>
  <c r="O133" i="137"/>
  <c r="N133" i="137"/>
  <c r="M133" i="137"/>
  <c r="L133" i="137"/>
  <c r="K133" i="137"/>
  <c r="J133" i="137"/>
  <c r="H133" i="137"/>
  <c r="P133" i="137"/>
  <c r="G133" i="137"/>
  <c r="J76" i="137"/>
  <c r="D191" i="137"/>
  <c r="D48" i="137"/>
  <c r="L80" i="137"/>
  <c r="L81" i="137"/>
  <c r="G171" i="137"/>
  <c r="P171" i="137"/>
  <c r="O171" i="137"/>
  <c r="N171" i="137"/>
  <c r="M171" i="137"/>
  <c r="L171" i="137"/>
  <c r="K171" i="137"/>
  <c r="H171" i="137"/>
  <c r="J171" i="137"/>
  <c r="G222" i="137"/>
  <c r="C5" i="137" s="1"/>
  <c r="K152" i="137"/>
  <c r="J152" i="137"/>
  <c r="H152" i="137"/>
  <c r="G152" i="137"/>
  <c r="P152" i="137"/>
  <c r="O152" i="137"/>
  <c r="L152" i="137"/>
  <c r="N152" i="137"/>
  <c r="M152" i="137"/>
  <c r="D49" i="137"/>
  <c r="D27" i="137"/>
  <c r="B53" i="137"/>
  <c r="D50" i="137"/>
  <c r="D28" i="137"/>
  <c r="N80" i="137"/>
  <c r="N81" i="137"/>
  <c r="D134" i="137"/>
  <c r="K79" i="137"/>
  <c r="C5" i="136"/>
  <c r="I77" i="136"/>
  <c r="K77" i="136"/>
  <c r="G80" i="136"/>
  <c r="G81" i="136"/>
  <c r="D173" i="136"/>
  <c r="G171" i="136"/>
  <c r="P171" i="136"/>
  <c r="O171" i="136"/>
  <c r="N171" i="136"/>
  <c r="M171" i="136"/>
  <c r="H171" i="136"/>
  <c r="L171" i="136"/>
  <c r="K171" i="136"/>
  <c r="J171" i="136"/>
  <c r="D138" i="136"/>
  <c r="M81" i="136"/>
  <c r="M80" i="136"/>
  <c r="D194" i="136"/>
  <c r="D195" i="136" s="1"/>
  <c r="K152" i="136"/>
  <c r="J152" i="136"/>
  <c r="H152" i="136"/>
  <c r="G152" i="136"/>
  <c r="M152" i="136"/>
  <c r="P152" i="136"/>
  <c r="O152" i="136"/>
  <c r="L152" i="136"/>
  <c r="N152" i="136"/>
  <c r="D22" i="136"/>
  <c r="D155" i="136"/>
  <c r="D31" i="136"/>
  <c r="D172" i="136"/>
  <c r="K95" i="136"/>
  <c r="J95" i="136"/>
  <c r="H95" i="136"/>
  <c r="G95" i="136"/>
  <c r="L95" i="136"/>
  <c r="P95" i="136"/>
  <c r="O95" i="136"/>
  <c r="N95" i="136"/>
  <c r="M95" i="136"/>
  <c r="O133" i="136"/>
  <c r="N133" i="136"/>
  <c r="M133" i="136"/>
  <c r="L133" i="136"/>
  <c r="K133" i="136"/>
  <c r="J133" i="136"/>
  <c r="H133" i="136"/>
  <c r="G133" i="136"/>
  <c r="P133" i="136"/>
  <c r="N80" i="136"/>
  <c r="N81" i="136"/>
  <c r="G114" i="136"/>
  <c r="P114" i="136"/>
  <c r="O114" i="136"/>
  <c r="N114" i="136"/>
  <c r="M114" i="136"/>
  <c r="H114" i="136"/>
  <c r="L114" i="136"/>
  <c r="K114" i="136"/>
  <c r="J114" i="136"/>
  <c r="D97" i="136"/>
  <c r="D115" i="136"/>
  <c r="D49" i="136"/>
  <c r="D50" i="136" s="1"/>
  <c r="B53" i="136"/>
  <c r="H224" i="136"/>
  <c r="G224" i="136" s="1"/>
  <c r="O190" i="136"/>
  <c r="N190" i="136"/>
  <c r="M190" i="136"/>
  <c r="L190" i="136"/>
  <c r="P190" i="136"/>
  <c r="K190" i="136"/>
  <c r="J190" i="136"/>
  <c r="H190" i="136"/>
  <c r="G190" i="136"/>
  <c r="D137" i="136"/>
  <c r="L79" i="136"/>
  <c r="D156" i="135"/>
  <c r="D155" i="135"/>
  <c r="D138" i="135"/>
  <c r="C5" i="135"/>
  <c r="D168" i="135"/>
  <c r="G171" i="135"/>
  <c r="P171" i="135"/>
  <c r="O171" i="135"/>
  <c r="H171" i="135"/>
  <c r="N171" i="135"/>
  <c r="M171" i="135"/>
  <c r="L171" i="135"/>
  <c r="K171" i="135"/>
  <c r="J171" i="135"/>
  <c r="O190" i="135"/>
  <c r="N190" i="135"/>
  <c r="M190" i="135"/>
  <c r="L190" i="135"/>
  <c r="K190" i="135"/>
  <c r="J190" i="135"/>
  <c r="H190" i="135"/>
  <c r="G190" i="135"/>
  <c r="P190" i="135"/>
  <c r="G224" i="135"/>
  <c r="K152" i="135"/>
  <c r="J152" i="135"/>
  <c r="H152" i="135"/>
  <c r="G152" i="135"/>
  <c r="M152" i="135"/>
  <c r="P152" i="135"/>
  <c r="O152" i="135"/>
  <c r="N152" i="135"/>
  <c r="L152" i="135"/>
  <c r="K95" i="135"/>
  <c r="J95" i="135"/>
  <c r="H95" i="135"/>
  <c r="G95" i="135"/>
  <c r="L95" i="135"/>
  <c r="N95" i="135"/>
  <c r="M95" i="135"/>
  <c r="P95" i="135"/>
  <c r="O95" i="135"/>
  <c r="G80" i="135"/>
  <c r="G81" i="135"/>
  <c r="D137" i="135"/>
  <c r="D141" i="135" s="1"/>
  <c r="D136" i="135"/>
  <c r="D142" i="135" s="1"/>
  <c r="D191" i="135"/>
  <c r="D139" i="135"/>
  <c r="D140" i="135"/>
  <c r="L81" i="135"/>
  <c r="L80" i="135"/>
  <c r="J76" i="135"/>
  <c r="O133" i="135"/>
  <c r="N133" i="135"/>
  <c r="M133" i="135"/>
  <c r="L133" i="135"/>
  <c r="K133" i="135"/>
  <c r="J133" i="135"/>
  <c r="H133" i="135"/>
  <c r="G133" i="135"/>
  <c r="P133" i="135"/>
  <c r="D111" i="135"/>
  <c r="N80" i="135"/>
  <c r="N81" i="135"/>
  <c r="D27" i="135"/>
  <c r="D30" i="135" s="1"/>
  <c r="D28" i="135"/>
  <c r="G114" i="135"/>
  <c r="P114" i="135"/>
  <c r="O114" i="135"/>
  <c r="N114" i="135"/>
  <c r="M114" i="135"/>
  <c r="L114" i="135"/>
  <c r="H114" i="135"/>
  <c r="K114" i="135"/>
  <c r="J114" i="135"/>
  <c r="K77" i="135"/>
  <c r="D17" i="135"/>
  <c r="B47" i="135"/>
  <c r="D29" i="135"/>
  <c r="M81" i="135"/>
  <c r="M80" i="135"/>
  <c r="K81" i="135"/>
  <c r="K80" i="135"/>
  <c r="M77" i="134"/>
  <c r="J76" i="134"/>
  <c r="M80" i="134"/>
  <c r="M81" i="134"/>
  <c r="D193" i="134"/>
  <c r="G224" i="134"/>
  <c r="D138" i="134"/>
  <c r="D172" i="134"/>
  <c r="D173" i="134" s="1"/>
  <c r="K95" i="134"/>
  <c r="J95" i="134"/>
  <c r="L95" i="134"/>
  <c r="H95" i="134"/>
  <c r="G95" i="134"/>
  <c r="N95" i="134"/>
  <c r="P95" i="134"/>
  <c r="O95" i="134"/>
  <c r="M95" i="134"/>
  <c r="O133" i="134"/>
  <c r="N133" i="134"/>
  <c r="M133" i="134"/>
  <c r="L133" i="134"/>
  <c r="K133" i="134"/>
  <c r="J133" i="134"/>
  <c r="H133" i="134"/>
  <c r="G133" i="134"/>
  <c r="P133" i="134"/>
  <c r="G222" i="134"/>
  <c r="C5" i="134" s="1"/>
  <c r="G114" i="134"/>
  <c r="P114" i="134"/>
  <c r="O114" i="134"/>
  <c r="N114" i="134"/>
  <c r="M114" i="134"/>
  <c r="L114" i="134"/>
  <c r="K114" i="134"/>
  <c r="J114" i="134"/>
  <c r="H114" i="134"/>
  <c r="L80" i="134"/>
  <c r="L81" i="134"/>
  <c r="P76" i="134"/>
  <c r="O76" i="134"/>
  <c r="D20" i="134"/>
  <c r="D137" i="134"/>
  <c r="D139" i="134" s="1"/>
  <c r="J80" i="134"/>
  <c r="J81" i="134"/>
  <c r="D49" i="134"/>
  <c r="B84" i="134"/>
  <c r="D64" i="134"/>
  <c r="D55" i="134"/>
  <c r="D57" i="134" s="1"/>
  <c r="B53" i="134"/>
  <c r="B61" i="134" s="1"/>
  <c r="K81" i="134"/>
  <c r="K80" i="134"/>
  <c r="P80" i="134"/>
  <c r="P81" i="134"/>
  <c r="D96" i="134"/>
  <c r="D30" i="134"/>
  <c r="D32" i="134" s="1"/>
  <c r="D116" i="134"/>
  <c r="D117" i="134" s="1"/>
  <c r="D98" i="134"/>
  <c r="D54" i="134"/>
  <c r="D56" i="134" s="1"/>
  <c r="K77" i="134"/>
  <c r="N81" i="134"/>
  <c r="N80" i="134"/>
  <c r="D48" i="134"/>
  <c r="D85" i="134"/>
  <c r="D86" i="134" s="1"/>
  <c r="D154" i="134"/>
  <c r="D31" i="134"/>
  <c r="G171" i="134"/>
  <c r="P171" i="134"/>
  <c r="O171" i="134"/>
  <c r="N171" i="134"/>
  <c r="M171" i="134"/>
  <c r="L171" i="134"/>
  <c r="K171" i="134"/>
  <c r="J171" i="134"/>
  <c r="H171" i="134"/>
  <c r="D115" i="134"/>
  <c r="O190" i="134"/>
  <c r="N190" i="134"/>
  <c r="M190" i="134"/>
  <c r="L190" i="134"/>
  <c r="K190" i="134"/>
  <c r="J190" i="134"/>
  <c r="H190" i="134"/>
  <c r="G190" i="134"/>
  <c r="P190" i="134"/>
  <c r="G224" i="133"/>
  <c r="C5" i="133" s="1"/>
  <c r="D116" i="133"/>
  <c r="D176" i="133"/>
  <c r="G223" i="133"/>
  <c r="D194" i="133"/>
  <c r="O80" i="133"/>
  <c r="O81" i="133"/>
  <c r="O77" i="133"/>
  <c r="O79" i="133"/>
  <c r="D29" i="133"/>
  <c r="D191" i="133"/>
  <c r="D149" i="133"/>
  <c r="G80" i="133"/>
  <c r="G81" i="133"/>
  <c r="D28" i="133"/>
  <c r="J81" i="133"/>
  <c r="J80" i="133"/>
  <c r="D193" i="133"/>
  <c r="D192" i="133"/>
  <c r="D195" i="133" s="1"/>
  <c r="G114" i="133"/>
  <c r="P114" i="133"/>
  <c r="O114" i="133"/>
  <c r="N114" i="133"/>
  <c r="L114" i="133"/>
  <c r="K114" i="133"/>
  <c r="M114" i="133"/>
  <c r="J114" i="133"/>
  <c r="H114" i="133"/>
  <c r="D17" i="133"/>
  <c r="B47" i="133"/>
  <c r="D136" i="133"/>
  <c r="D135" i="133"/>
  <c r="N76" i="133"/>
  <c r="C5" i="132"/>
  <c r="B53" i="132"/>
  <c r="D155" i="132"/>
  <c r="D194" i="132"/>
  <c r="D136" i="132"/>
  <c r="D137" i="132"/>
  <c r="J80" i="132"/>
  <c r="J81" i="132"/>
  <c r="D28" i="132"/>
  <c r="H224" i="132"/>
  <c r="G224" i="132" s="1"/>
  <c r="D172" i="132"/>
  <c r="D168" i="132"/>
  <c r="O190" i="132"/>
  <c r="N190" i="132"/>
  <c r="M190" i="132"/>
  <c r="L190" i="132"/>
  <c r="K190" i="132"/>
  <c r="J190" i="132"/>
  <c r="P190" i="132"/>
  <c r="H190" i="132"/>
  <c r="G190" i="132"/>
  <c r="B47" i="132"/>
  <c r="D48" i="132"/>
  <c r="D49" i="132" s="1"/>
  <c r="D50" i="132" s="1"/>
  <c r="O133" i="132"/>
  <c r="N133" i="132"/>
  <c r="M133" i="132"/>
  <c r="L133" i="132"/>
  <c r="K133" i="132"/>
  <c r="J133" i="132"/>
  <c r="P133" i="132"/>
  <c r="H133" i="132"/>
  <c r="G133" i="132"/>
  <c r="J77" i="132"/>
  <c r="D27" i="132"/>
  <c r="D17" i="132"/>
  <c r="G171" i="132"/>
  <c r="P171" i="132"/>
  <c r="O171" i="132"/>
  <c r="N171" i="132"/>
  <c r="M171" i="132"/>
  <c r="H171" i="132"/>
  <c r="L171" i="132"/>
  <c r="K171" i="132"/>
  <c r="J171" i="132"/>
  <c r="D115" i="132"/>
  <c r="D111" i="132"/>
  <c r="N80" i="132"/>
  <c r="N81" i="132"/>
  <c r="G80" i="132"/>
  <c r="G81" i="132"/>
  <c r="H77" i="132"/>
  <c r="D193" i="132"/>
  <c r="D195" i="132" s="1"/>
  <c r="M80" i="132"/>
  <c r="M81" i="132"/>
  <c r="J76" i="132"/>
  <c r="L81" i="132"/>
  <c r="L80" i="132"/>
  <c r="G114" i="132"/>
  <c r="P114" i="132"/>
  <c r="O114" i="132"/>
  <c r="N114" i="132"/>
  <c r="M114" i="132"/>
  <c r="L114" i="132"/>
  <c r="K114" i="132"/>
  <c r="J114" i="132"/>
  <c r="H114" i="132"/>
  <c r="P71" i="1"/>
  <c r="O71" i="1"/>
  <c r="N71" i="1"/>
  <c r="M71" i="1"/>
  <c r="L71" i="1"/>
  <c r="K71" i="1"/>
  <c r="J71" i="1"/>
  <c r="I71" i="1"/>
  <c r="H71" i="1"/>
  <c r="G71" i="1"/>
  <c r="G72" i="1"/>
  <c r="P196" i="1"/>
  <c r="O196" i="1"/>
  <c r="N196" i="1"/>
  <c r="M196" i="1"/>
  <c r="L196" i="1"/>
  <c r="K196" i="1"/>
  <c r="J196" i="1"/>
  <c r="I196" i="1"/>
  <c r="H196" i="1"/>
  <c r="G196" i="1"/>
  <c r="P177" i="1"/>
  <c r="O177" i="1"/>
  <c r="N177" i="1"/>
  <c r="M177" i="1"/>
  <c r="L177" i="1"/>
  <c r="K177" i="1"/>
  <c r="J177" i="1"/>
  <c r="I177" i="1"/>
  <c r="H177" i="1"/>
  <c r="G177" i="1"/>
  <c r="P158" i="1"/>
  <c r="O158" i="1"/>
  <c r="N158" i="1"/>
  <c r="M158" i="1"/>
  <c r="L158" i="1"/>
  <c r="K158" i="1"/>
  <c r="J158" i="1"/>
  <c r="I158" i="1"/>
  <c r="H158" i="1"/>
  <c r="G158" i="1"/>
  <c r="P139" i="1"/>
  <c r="O139" i="1"/>
  <c r="N139" i="1"/>
  <c r="M139" i="1"/>
  <c r="L139" i="1"/>
  <c r="K139" i="1"/>
  <c r="J139" i="1"/>
  <c r="I139" i="1"/>
  <c r="H139" i="1"/>
  <c r="G139" i="1"/>
  <c r="G120" i="1"/>
  <c r="P120" i="1"/>
  <c r="O120" i="1"/>
  <c r="N120" i="1"/>
  <c r="M120" i="1"/>
  <c r="L120" i="1"/>
  <c r="K120" i="1"/>
  <c r="J120" i="1"/>
  <c r="I120" i="1"/>
  <c r="H120" i="1"/>
  <c r="P101" i="1"/>
  <c r="O101" i="1"/>
  <c r="N101" i="1"/>
  <c r="M101" i="1"/>
  <c r="L101" i="1"/>
  <c r="K101" i="1"/>
  <c r="J101" i="1"/>
  <c r="I101" i="1"/>
  <c r="H101" i="1"/>
  <c r="G101" i="1"/>
  <c r="G102" i="1"/>
  <c r="P197" i="1"/>
  <c r="O197" i="1"/>
  <c r="N197" i="1"/>
  <c r="M197" i="1"/>
  <c r="L197" i="1"/>
  <c r="K197" i="1"/>
  <c r="J197" i="1"/>
  <c r="I197" i="1"/>
  <c r="H197" i="1"/>
  <c r="G197" i="1"/>
  <c r="P178" i="1"/>
  <c r="O178" i="1"/>
  <c r="N178" i="1"/>
  <c r="M178" i="1"/>
  <c r="L178" i="1"/>
  <c r="K178" i="1"/>
  <c r="J178" i="1"/>
  <c r="I178" i="1"/>
  <c r="H178" i="1"/>
  <c r="G178" i="1"/>
  <c r="P159" i="1"/>
  <c r="O159" i="1"/>
  <c r="N159" i="1"/>
  <c r="M159" i="1"/>
  <c r="L159" i="1"/>
  <c r="K159" i="1"/>
  <c r="J159" i="1"/>
  <c r="I159" i="1"/>
  <c r="H159" i="1"/>
  <c r="G159" i="1"/>
  <c r="P140" i="1"/>
  <c r="O140" i="1"/>
  <c r="N140" i="1"/>
  <c r="M140" i="1"/>
  <c r="L140" i="1"/>
  <c r="K140" i="1"/>
  <c r="J140" i="1"/>
  <c r="I140" i="1"/>
  <c r="H140" i="1"/>
  <c r="G140" i="1"/>
  <c r="P121" i="1"/>
  <c r="O121" i="1"/>
  <c r="N121" i="1"/>
  <c r="M121" i="1"/>
  <c r="L121" i="1"/>
  <c r="K121" i="1"/>
  <c r="J121" i="1"/>
  <c r="I121" i="1"/>
  <c r="H121" i="1"/>
  <c r="G121" i="1"/>
  <c r="P102" i="1"/>
  <c r="O102" i="1"/>
  <c r="N102" i="1"/>
  <c r="M102" i="1"/>
  <c r="L102" i="1"/>
  <c r="K102" i="1"/>
  <c r="J102" i="1"/>
  <c r="I102" i="1"/>
  <c r="H102" i="1"/>
  <c r="P72" i="1"/>
  <c r="O72" i="1"/>
  <c r="N72" i="1"/>
  <c r="M72" i="1"/>
  <c r="L72" i="1"/>
  <c r="K72" i="1"/>
  <c r="J72" i="1"/>
  <c r="I72" i="1"/>
  <c r="H72" i="1"/>
  <c r="G218" i="1"/>
  <c r="E13" i="1"/>
  <c r="P68" i="1"/>
  <c r="G24" i="1"/>
  <c r="D138" i="140" l="1"/>
  <c r="D118" i="140"/>
  <c r="D100" i="140"/>
  <c r="D99" i="140"/>
  <c r="D19" i="140"/>
  <c r="D31" i="140"/>
  <c r="D29" i="140"/>
  <c r="D194" i="140"/>
  <c r="D57" i="140"/>
  <c r="D176" i="140"/>
  <c r="D155" i="140"/>
  <c r="D156" i="140" s="1"/>
  <c r="D30" i="140"/>
  <c r="B84" i="140"/>
  <c r="D64" i="140"/>
  <c r="D18" i="140"/>
  <c r="D51" i="139"/>
  <c r="D86" i="139"/>
  <c r="D64" i="139"/>
  <c r="D156" i="139"/>
  <c r="D155" i="139"/>
  <c r="D29" i="139"/>
  <c r="D30" i="139" s="1"/>
  <c r="D54" i="139"/>
  <c r="D55" i="139" s="1"/>
  <c r="D135" i="139"/>
  <c r="D50" i="139"/>
  <c r="D176" i="139"/>
  <c r="D119" i="139"/>
  <c r="D193" i="139"/>
  <c r="D65" i="139"/>
  <c r="D175" i="139"/>
  <c r="D134" i="139"/>
  <c r="D19" i="139"/>
  <c r="D118" i="139"/>
  <c r="B84" i="138"/>
  <c r="D31" i="138"/>
  <c r="D155" i="138"/>
  <c r="D32" i="138"/>
  <c r="D173" i="138"/>
  <c r="D141" i="138"/>
  <c r="D18" i="138"/>
  <c r="D194" i="138"/>
  <c r="D142" i="138"/>
  <c r="D34" i="138"/>
  <c r="D35" i="138" s="1"/>
  <c r="D116" i="138"/>
  <c r="B61" i="138"/>
  <c r="D57" i="138"/>
  <c r="D56" i="138"/>
  <c r="D33" i="138"/>
  <c r="D158" i="137"/>
  <c r="D159" i="137" s="1"/>
  <c r="D193" i="137"/>
  <c r="D157" i="137"/>
  <c r="B61" i="137"/>
  <c r="D135" i="137"/>
  <c r="D54" i="137"/>
  <c r="D55" i="137" s="1"/>
  <c r="D192" i="137"/>
  <c r="D29" i="137"/>
  <c r="D117" i="137"/>
  <c r="D19" i="137"/>
  <c r="D30" i="137"/>
  <c r="D175" i="137"/>
  <c r="D64" i="137"/>
  <c r="D31" i="137"/>
  <c r="D51" i="136"/>
  <c r="D23" i="136"/>
  <c r="D24" i="136" s="1"/>
  <c r="D55" i="136"/>
  <c r="D174" i="136"/>
  <c r="D140" i="136"/>
  <c r="D116" i="136"/>
  <c r="D142" i="136"/>
  <c r="D143" i="136" s="1"/>
  <c r="D144" i="136" s="1"/>
  <c r="D54" i="136"/>
  <c r="D56" i="136" s="1"/>
  <c r="D32" i="136"/>
  <c r="D156" i="136"/>
  <c r="B61" i="136"/>
  <c r="D141" i="136"/>
  <c r="D33" i="136"/>
  <c r="D196" i="136"/>
  <c r="D197" i="136" s="1"/>
  <c r="D157" i="136"/>
  <c r="D139" i="136"/>
  <c r="D32" i="135"/>
  <c r="D48" i="135"/>
  <c r="D49" i="135" s="1"/>
  <c r="D172" i="135"/>
  <c r="D31" i="135"/>
  <c r="D143" i="135"/>
  <c r="D144" i="135" s="1"/>
  <c r="D96" i="135"/>
  <c r="D18" i="135"/>
  <c r="D19" i="135" s="1"/>
  <c r="D158" i="135"/>
  <c r="D157" i="135"/>
  <c r="D115" i="135"/>
  <c r="D192" i="135"/>
  <c r="D193" i="135"/>
  <c r="D194" i="135" s="1"/>
  <c r="D159" i="135"/>
  <c r="B53" i="135"/>
  <c r="D118" i="134"/>
  <c r="D101" i="134" s="1"/>
  <c r="D99" i="134"/>
  <c r="D174" i="134"/>
  <c r="D140" i="134"/>
  <c r="D51" i="134"/>
  <c r="D33" i="134"/>
  <c r="D66" i="134"/>
  <c r="D97" i="134"/>
  <c r="D141" i="134"/>
  <c r="D155" i="134"/>
  <c r="D156" i="134" s="1"/>
  <c r="D50" i="134"/>
  <c r="D100" i="134"/>
  <c r="D119" i="134"/>
  <c r="D21" i="134"/>
  <c r="D194" i="134"/>
  <c r="D65" i="134"/>
  <c r="D49" i="133"/>
  <c r="D137" i="133"/>
  <c r="D196" i="133"/>
  <c r="D138" i="133"/>
  <c r="D177" i="133"/>
  <c r="D98" i="133"/>
  <c r="D117" i="133"/>
  <c r="D153" i="133"/>
  <c r="D99" i="133"/>
  <c r="D18" i="133"/>
  <c r="D48" i="133"/>
  <c r="D118" i="133"/>
  <c r="D30" i="133"/>
  <c r="D19" i="133"/>
  <c r="B53" i="133"/>
  <c r="D197" i="133"/>
  <c r="D175" i="132"/>
  <c r="D29" i="132"/>
  <c r="D138" i="132"/>
  <c r="D196" i="132"/>
  <c r="D18" i="132"/>
  <c r="D156" i="132"/>
  <c r="D64" i="132"/>
  <c r="D51" i="132"/>
  <c r="B61" i="132"/>
  <c r="D197" i="132"/>
  <c r="D198" i="132" s="1"/>
  <c r="D54" i="132"/>
  <c r="D55" i="132" s="1"/>
  <c r="D56" i="132" s="1"/>
  <c r="D96" i="132"/>
  <c r="D116" i="132"/>
  <c r="D118" i="132" s="1"/>
  <c r="D117" i="132"/>
  <c r="D97" i="132"/>
  <c r="D30" i="132"/>
  <c r="D173" i="132"/>
  <c r="D174" i="132" s="1"/>
  <c r="H104" i="1"/>
  <c r="D157" i="140" l="1"/>
  <c r="D158" i="140"/>
  <c r="D160" i="140" s="1"/>
  <c r="D159" i="140"/>
  <c r="D161" i="140" s="1"/>
  <c r="D139" i="140"/>
  <c r="D20" i="140"/>
  <c r="D196" i="140"/>
  <c r="D197" i="140"/>
  <c r="D85" i="140"/>
  <c r="D86" i="140" s="1"/>
  <c r="D195" i="140"/>
  <c r="D177" i="140"/>
  <c r="D32" i="140"/>
  <c r="D119" i="140"/>
  <c r="D198" i="140"/>
  <c r="D199" i="140" s="1"/>
  <c r="D65" i="140"/>
  <c r="D66" i="140" s="1"/>
  <c r="D33" i="140"/>
  <c r="D20" i="139"/>
  <c r="D21" i="139"/>
  <c r="D177" i="139"/>
  <c r="D178" i="139" s="1"/>
  <c r="D157" i="139"/>
  <c r="D158" i="139" s="1"/>
  <c r="D159" i="139" s="1"/>
  <c r="D120" i="139"/>
  <c r="D102" i="139" s="1"/>
  <c r="D101" i="139"/>
  <c r="D100" i="139"/>
  <c r="D180" i="139"/>
  <c r="D161" i="139"/>
  <c r="D66" i="139"/>
  <c r="D136" i="139"/>
  <c r="D194" i="139"/>
  <c r="D195" i="139"/>
  <c r="D31" i="139"/>
  <c r="D32" i="139" s="1"/>
  <c r="D179" i="139"/>
  <c r="D181" i="139" s="1"/>
  <c r="D182" i="139" s="1"/>
  <c r="D56" i="139"/>
  <c r="D57" i="139" s="1"/>
  <c r="D160" i="139"/>
  <c r="D174" i="138"/>
  <c r="D195" i="138"/>
  <c r="D117" i="138"/>
  <c r="D36" i="138"/>
  <c r="D19" i="138"/>
  <c r="D85" i="138"/>
  <c r="D86" i="138" s="1"/>
  <c r="D64" i="138"/>
  <c r="D156" i="138"/>
  <c r="D65" i="138"/>
  <c r="D37" i="138"/>
  <c r="D143" i="138"/>
  <c r="D144" i="138" s="1"/>
  <c r="D98" i="138"/>
  <c r="D198" i="137"/>
  <c r="D199" i="137" s="1"/>
  <c r="D160" i="137"/>
  <c r="D161" i="137"/>
  <c r="D162" i="137" s="1"/>
  <c r="D163" i="137" s="1"/>
  <c r="D22" i="137"/>
  <c r="D118" i="137"/>
  <c r="D176" i="137"/>
  <c r="D177" i="137"/>
  <c r="D178" i="137" s="1"/>
  <c r="D194" i="137"/>
  <c r="D195" i="137" s="1"/>
  <c r="D136" i="137"/>
  <c r="D99" i="137"/>
  <c r="D20" i="137"/>
  <c r="B84" i="137"/>
  <c r="D65" i="137"/>
  <c r="D197" i="137"/>
  <c r="D56" i="137"/>
  <c r="D57" i="137" s="1"/>
  <c r="D32" i="137"/>
  <c r="D33" i="137" s="1"/>
  <c r="D137" i="137"/>
  <c r="D21" i="137"/>
  <c r="D23" i="137" s="1"/>
  <c r="D66" i="137"/>
  <c r="D67" i="137" s="1"/>
  <c r="D196" i="137"/>
  <c r="D198" i="136"/>
  <c r="D199" i="136" s="1"/>
  <c r="D200" i="136" s="1"/>
  <c r="D201" i="136" s="1"/>
  <c r="D158" i="136"/>
  <c r="D34" i="136"/>
  <c r="B84" i="136"/>
  <c r="D86" i="136" s="1"/>
  <c r="D159" i="136"/>
  <c r="D160" i="136" s="1"/>
  <c r="D161" i="136" s="1"/>
  <c r="D162" i="136" s="1"/>
  <c r="D163" i="136" s="1"/>
  <c r="D85" i="136"/>
  <c r="D35" i="136"/>
  <c r="D57" i="136"/>
  <c r="D175" i="136"/>
  <c r="D98" i="136"/>
  <c r="D118" i="136"/>
  <c r="D100" i="136" s="1"/>
  <c r="D99" i="136"/>
  <c r="D64" i="136"/>
  <c r="D117" i="136"/>
  <c r="D195" i="135"/>
  <c r="D196" i="135" s="1"/>
  <c r="B61" i="135"/>
  <c r="D54" i="135"/>
  <c r="D20" i="135"/>
  <c r="D23" i="135" s="1"/>
  <c r="D21" i="135"/>
  <c r="D22" i="135" s="1"/>
  <c r="D173" i="135"/>
  <c r="D174" i="135" s="1"/>
  <c r="D116" i="135"/>
  <c r="D33" i="135"/>
  <c r="D50" i="135"/>
  <c r="D51" i="135" s="1"/>
  <c r="D160" i="135"/>
  <c r="D161" i="135" s="1"/>
  <c r="D97" i="135"/>
  <c r="D175" i="134"/>
  <c r="D34" i="134"/>
  <c r="D36" i="134" s="1"/>
  <c r="D68" i="134"/>
  <c r="D120" i="134"/>
  <c r="D67" i="134"/>
  <c r="D195" i="134"/>
  <c r="D157" i="134"/>
  <c r="D158" i="134" s="1"/>
  <c r="D142" i="134"/>
  <c r="D143" i="134" s="1"/>
  <c r="D144" i="134" s="1"/>
  <c r="D121" i="134"/>
  <c r="D103" i="134" s="1"/>
  <c r="D22" i="134"/>
  <c r="D23" i="134" s="1"/>
  <c r="D35" i="134"/>
  <c r="D37" i="134" s="1"/>
  <c r="D102" i="134"/>
  <c r="D51" i="133"/>
  <c r="D101" i="133"/>
  <c r="D179" i="133"/>
  <c r="D180" i="133" s="1"/>
  <c r="D178" i="133"/>
  <c r="D120" i="133"/>
  <c r="D155" i="133"/>
  <c r="D102" i="133"/>
  <c r="D119" i="133"/>
  <c r="D54" i="133"/>
  <c r="D50" i="133"/>
  <c r="D139" i="133"/>
  <c r="D154" i="133"/>
  <c r="D31" i="133"/>
  <c r="B61" i="133"/>
  <c r="B84" i="133" s="1"/>
  <c r="D100" i="133"/>
  <c r="D20" i="133"/>
  <c r="D21" i="133" s="1"/>
  <c r="D198" i="133"/>
  <c r="D199" i="133" s="1"/>
  <c r="D200" i="133" s="1"/>
  <c r="D201" i="133" s="1"/>
  <c r="D177" i="132"/>
  <c r="D199" i="132"/>
  <c r="D200" i="132"/>
  <c r="D201" i="132" s="1"/>
  <c r="D158" i="132"/>
  <c r="D159" i="132"/>
  <c r="D160" i="132"/>
  <c r="D20" i="132"/>
  <c r="D21" i="132" s="1"/>
  <c r="D139" i="132"/>
  <c r="D140" i="132" s="1"/>
  <c r="D98" i="132"/>
  <c r="D100" i="132"/>
  <c r="D31" i="132"/>
  <c r="D57" i="132"/>
  <c r="D157" i="132"/>
  <c r="D65" i="132"/>
  <c r="B84" i="132"/>
  <c r="D176" i="132"/>
  <c r="D178" i="132" s="1"/>
  <c r="D19" i="132"/>
  <c r="D119" i="132"/>
  <c r="D99" i="132"/>
  <c r="AY12" i="18"/>
  <c r="AT12" i="18"/>
  <c r="AO12" i="18"/>
  <c r="AJ12" i="18"/>
  <c r="AE12" i="18"/>
  <c r="Z12" i="18"/>
  <c r="U12" i="18"/>
  <c r="P12" i="18"/>
  <c r="K12" i="18"/>
  <c r="D67" i="140" l="1"/>
  <c r="D200" i="140"/>
  <c r="D201" i="140" s="1"/>
  <c r="D162" i="140"/>
  <c r="D163" i="140" s="1"/>
  <c r="D101" i="140"/>
  <c r="D120" i="140"/>
  <c r="D68" i="140"/>
  <c r="D141" i="140"/>
  <c r="D142" i="140" s="1"/>
  <c r="D143" i="140" s="1"/>
  <c r="D144" i="140" s="1"/>
  <c r="D140" i="140"/>
  <c r="D178" i="140"/>
  <c r="D179" i="140"/>
  <c r="D121" i="140"/>
  <c r="D103" i="140" s="1"/>
  <c r="D34" i="140"/>
  <c r="D35" i="140" s="1"/>
  <c r="D22" i="140"/>
  <c r="D23" i="140" s="1"/>
  <c r="D102" i="140"/>
  <c r="D21" i="140"/>
  <c r="D138" i="139"/>
  <c r="D67" i="139"/>
  <c r="D121" i="139"/>
  <c r="D35" i="139"/>
  <c r="D33" i="139"/>
  <c r="D34" i="139" s="1"/>
  <c r="D22" i="139"/>
  <c r="D24" i="139" s="1"/>
  <c r="D23" i="139"/>
  <c r="D198" i="139"/>
  <c r="D196" i="139"/>
  <c r="D162" i="139"/>
  <c r="D163" i="139" s="1"/>
  <c r="D197" i="139"/>
  <c r="D137" i="139"/>
  <c r="D139" i="139" s="1"/>
  <c r="D21" i="138"/>
  <c r="D180" i="138"/>
  <c r="D118" i="138"/>
  <c r="D23" i="138"/>
  <c r="D24" i="138" s="1"/>
  <c r="D99" i="138"/>
  <c r="D178" i="138"/>
  <c r="D162" i="138"/>
  <c r="D159" i="138"/>
  <c r="D160" i="138" s="1"/>
  <c r="D161" i="138" s="1"/>
  <c r="D157" i="138"/>
  <c r="D158" i="138" s="1"/>
  <c r="D100" i="138"/>
  <c r="D22" i="138"/>
  <c r="D163" i="138"/>
  <c r="D179" i="138"/>
  <c r="D38" i="138"/>
  <c r="D20" i="138"/>
  <c r="D175" i="138"/>
  <c r="D176" i="138" s="1"/>
  <c r="D177" i="138" s="1"/>
  <c r="D196" i="138"/>
  <c r="D197" i="138" s="1"/>
  <c r="D198" i="138" s="1"/>
  <c r="D199" i="138" s="1"/>
  <c r="D200" i="138" s="1"/>
  <c r="D201" i="138" s="1"/>
  <c r="D67" i="138"/>
  <c r="D66" i="138"/>
  <c r="D86" i="137"/>
  <c r="D201" i="137"/>
  <c r="D35" i="137"/>
  <c r="D36" i="137" s="1"/>
  <c r="D24" i="137"/>
  <c r="D120" i="137"/>
  <c r="D121" i="137" s="1"/>
  <c r="D139" i="137"/>
  <c r="D102" i="137"/>
  <c r="D138" i="137"/>
  <c r="D179" i="137"/>
  <c r="D180" i="137"/>
  <c r="D181" i="137" s="1"/>
  <c r="D101" i="137"/>
  <c r="D119" i="137"/>
  <c r="D68" i="137"/>
  <c r="D200" i="137"/>
  <c r="D34" i="137"/>
  <c r="D85" i="137"/>
  <c r="D103" i="137"/>
  <c r="D100" i="137"/>
  <c r="D101" i="136"/>
  <c r="D65" i="136"/>
  <c r="D176" i="136"/>
  <c r="D177" i="136" s="1"/>
  <c r="D36" i="136"/>
  <c r="D178" i="136"/>
  <c r="D119" i="136"/>
  <c r="D197" i="135"/>
  <c r="D198" i="135" s="1"/>
  <c r="D199" i="135" s="1"/>
  <c r="D200" i="135" s="1"/>
  <c r="D118" i="135"/>
  <c r="D119" i="135" s="1"/>
  <c r="D24" i="135"/>
  <c r="D117" i="135"/>
  <c r="D99" i="135" s="1"/>
  <c r="D98" i="135"/>
  <c r="D56" i="135"/>
  <c r="D57" i="135" s="1"/>
  <c r="D55" i="135"/>
  <c r="D64" i="135"/>
  <c r="D175" i="135"/>
  <c r="D34" i="135"/>
  <c r="D162" i="135"/>
  <c r="D163" i="135" s="1"/>
  <c r="B84" i="135"/>
  <c r="D122" i="134"/>
  <c r="D123" i="134" s="1"/>
  <c r="D124" i="134" s="1"/>
  <c r="D106" i="134" s="1"/>
  <c r="D179" i="134"/>
  <c r="D180" i="134" s="1"/>
  <c r="D181" i="134" s="1"/>
  <c r="D182" i="134" s="1"/>
  <c r="D159" i="134"/>
  <c r="D125" i="134"/>
  <c r="D196" i="134"/>
  <c r="D176" i="134"/>
  <c r="D24" i="134"/>
  <c r="D39" i="134"/>
  <c r="D40" i="134" s="1"/>
  <c r="D41" i="134" s="1"/>
  <c r="D42" i="134" s="1"/>
  <c r="D43" i="134" s="1"/>
  <c r="D44" i="134" s="1"/>
  <c r="D45" i="134" s="1"/>
  <c r="D38" i="134"/>
  <c r="D177" i="134"/>
  <c r="D178" i="134" s="1"/>
  <c r="D69" i="134"/>
  <c r="D181" i="133"/>
  <c r="D182" i="133"/>
  <c r="D85" i="133"/>
  <c r="D86" i="133" s="1"/>
  <c r="D55" i="133"/>
  <c r="D56" i="133" s="1"/>
  <c r="D22" i="133"/>
  <c r="D23" i="133" s="1"/>
  <c r="D24" i="133" s="1"/>
  <c r="D141" i="133"/>
  <c r="D158" i="133"/>
  <c r="D159" i="133" s="1"/>
  <c r="D160" i="133" s="1"/>
  <c r="D142" i="133"/>
  <c r="D143" i="133" s="1"/>
  <c r="D122" i="133"/>
  <c r="D123" i="133" s="1"/>
  <c r="D105" i="133" s="1"/>
  <c r="D156" i="133"/>
  <c r="D140" i="133"/>
  <c r="D157" i="133"/>
  <c r="D121" i="133"/>
  <c r="D64" i="133"/>
  <c r="D32" i="133"/>
  <c r="D141" i="132"/>
  <c r="D22" i="132"/>
  <c r="D23" i="132" s="1"/>
  <c r="D67" i="132"/>
  <c r="D179" i="132"/>
  <c r="D180" i="132" s="1"/>
  <c r="D181" i="132" s="1"/>
  <c r="D182" i="132" s="1"/>
  <c r="D85" i="132"/>
  <c r="D86" i="132" s="1"/>
  <c r="D66" i="132"/>
  <c r="D142" i="132"/>
  <c r="D143" i="132" s="1"/>
  <c r="D144" i="132" s="1"/>
  <c r="D161" i="132"/>
  <c r="D162" i="132" s="1"/>
  <c r="D163" i="132" s="1"/>
  <c r="D121" i="132"/>
  <c r="D101" i="132"/>
  <c r="D32" i="132"/>
  <c r="D102" i="132"/>
  <c r="D120" i="132"/>
  <c r="F41" i="18"/>
  <c r="F12" i="18"/>
  <c r="D36" i="140" l="1"/>
  <c r="D37" i="140" s="1"/>
  <c r="D38" i="140" s="1"/>
  <c r="D39" i="140" s="1"/>
  <c r="D40" i="140" s="1"/>
  <c r="D41" i="140" s="1"/>
  <c r="D42" i="140" s="1"/>
  <c r="D43" i="140" s="1"/>
  <c r="D44" i="140" s="1"/>
  <c r="D45" i="140" s="1"/>
  <c r="D24" i="140"/>
  <c r="D180" i="140"/>
  <c r="D181" i="140"/>
  <c r="D182" i="140" s="1"/>
  <c r="D122" i="140"/>
  <c r="D69" i="140"/>
  <c r="D140" i="139"/>
  <c r="D141" i="139"/>
  <c r="D142" i="139" s="1"/>
  <c r="D68" i="139"/>
  <c r="D69" i="139" s="1"/>
  <c r="D70" i="139" s="1"/>
  <c r="D71" i="139" s="1"/>
  <c r="D72" i="139" s="1"/>
  <c r="D73" i="139" s="1"/>
  <c r="D74" i="139" s="1"/>
  <c r="D75" i="139" s="1"/>
  <c r="D76" i="139" s="1"/>
  <c r="D103" i="139"/>
  <c r="D122" i="139"/>
  <c r="D123" i="139"/>
  <c r="D124" i="139" s="1"/>
  <c r="D125" i="139" s="1"/>
  <c r="D36" i="139"/>
  <c r="D37" i="139" s="1"/>
  <c r="D38" i="139" s="1"/>
  <c r="D39" i="139" s="1"/>
  <c r="D199" i="139"/>
  <c r="D200" i="139" s="1"/>
  <c r="D201" i="139" s="1"/>
  <c r="D40" i="138"/>
  <c r="D41" i="138" s="1"/>
  <c r="D42" i="138" s="1"/>
  <c r="D43" i="138" s="1"/>
  <c r="D70" i="138"/>
  <c r="D71" i="138" s="1"/>
  <c r="D119" i="138"/>
  <c r="D68" i="138"/>
  <c r="D69" i="138" s="1"/>
  <c r="D181" i="138"/>
  <c r="D182" i="138" s="1"/>
  <c r="D39" i="138"/>
  <c r="D142" i="137"/>
  <c r="D143" i="137" s="1"/>
  <c r="D144" i="137" s="1"/>
  <c r="D140" i="137"/>
  <c r="D37" i="137"/>
  <c r="D38" i="137" s="1"/>
  <c r="D39" i="137" s="1"/>
  <c r="D40" i="137" s="1"/>
  <c r="D41" i="137" s="1"/>
  <c r="D42" i="137" s="1"/>
  <c r="D43" i="137" s="1"/>
  <c r="D44" i="137" s="1"/>
  <c r="D45" i="137" s="1"/>
  <c r="D182" i="137"/>
  <c r="D141" i="137"/>
  <c r="D104" i="137"/>
  <c r="D123" i="137"/>
  <c r="D124" i="137" s="1"/>
  <c r="D69" i="137"/>
  <c r="D122" i="137"/>
  <c r="D179" i="136"/>
  <c r="D180" i="136" s="1"/>
  <c r="D181" i="136" s="1"/>
  <c r="D182" i="136" s="1"/>
  <c r="D37" i="136"/>
  <c r="D38" i="136" s="1"/>
  <c r="D39" i="136" s="1"/>
  <c r="D40" i="136" s="1"/>
  <c r="D41" i="136" s="1"/>
  <c r="D42" i="136" s="1"/>
  <c r="D66" i="136"/>
  <c r="D67" i="136"/>
  <c r="D120" i="136"/>
  <c r="D121" i="136"/>
  <c r="D122" i="136" s="1"/>
  <c r="D120" i="135"/>
  <c r="D121" i="135" s="1"/>
  <c r="D101" i="135"/>
  <c r="D102" i="135"/>
  <c r="D65" i="135"/>
  <c r="D66" i="135" s="1"/>
  <c r="D176" i="135"/>
  <c r="D177" i="135" s="1"/>
  <c r="D178" i="135" s="1"/>
  <c r="D179" i="135" s="1"/>
  <c r="D180" i="135" s="1"/>
  <c r="D181" i="135" s="1"/>
  <c r="D100" i="135"/>
  <c r="D85" i="135"/>
  <c r="D86" i="135" s="1"/>
  <c r="D35" i="135"/>
  <c r="D201" i="135"/>
  <c r="D105" i="134"/>
  <c r="D104" i="134"/>
  <c r="D70" i="134"/>
  <c r="D160" i="134"/>
  <c r="D161" i="134" s="1"/>
  <c r="D162" i="134" s="1"/>
  <c r="D163" i="134" s="1"/>
  <c r="D197" i="134"/>
  <c r="D198" i="134" s="1"/>
  <c r="D199" i="134" s="1"/>
  <c r="D200" i="134" s="1"/>
  <c r="D201" i="134" s="1"/>
  <c r="D144" i="133"/>
  <c r="D57" i="133"/>
  <c r="D66" i="133"/>
  <c r="D65" i="133"/>
  <c r="D124" i="133"/>
  <c r="D125" i="133" s="1"/>
  <c r="D106" i="133"/>
  <c r="D104" i="133"/>
  <c r="D33" i="133"/>
  <c r="D161" i="133"/>
  <c r="D162" i="133" s="1"/>
  <c r="D163" i="133" s="1"/>
  <c r="D103" i="133"/>
  <c r="D68" i="132"/>
  <c r="D69" i="132" s="1"/>
  <c r="D70" i="132" s="1"/>
  <c r="D71" i="132" s="1"/>
  <c r="D72" i="132" s="1"/>
  <c r="D73" i="132" s="1"/>
  <c r="D74" i="132" s="1"/>
  <c r="D75" i="132" s="1"/>
  <c r="D76" i="132" s="1"/>
  <c r="D77" i="132" s="1"/>
  <c r="D78" i="132" s="1"/>
  <c r="D79" i="132" s="1"/>
  <c r="D80" i="132" s="1"/>
  <c r="D81" i="132" s="1"/>
  <c r="D103" i="132"/>
  <c r="D122" i="132"/>
  <c r="D33" i="132"/>
  <c r="D34" i="132" s="1"/>
  <c r="D35" i="132" s="1"/>
  <c r="D36" i="132" s="1"/>
  <c r="D37" i="132" s="1"/>
  <c r="D38" i="132" s="1"/>
  <c r="D39" i="132" s="1"/>
  <c r="D40" i="132" s="1"/>
  <c r="D41" i="132" s="1"/>
  <c r="D42" i="132" s="1"/>
  <c r="D43" i="132" s="1"/>
  <c r="D44" i="132" s="1"/>
  <c r="D24" i="132"/>
  <c r="D104" i="132"/>
  <c r="G217" i="1"/>
  <c r="D70" i="140" l="1"/>
  <c r="D71" i="140" s="1"/>
  <c r="D72" i="140" s="1"/>
  <c r="D73" i="140" s="1"/>
  <c r="D74" i="140" s="1"/>
  <c r="D75" i="140" s="1"/>
  <c r="D76" i="140" s="1"/>
  <c r="D77" i="140" s="1"/>
  <c r="D78" i="140" s="1"/>
  <c r="D123" i="140"/>
  <c r="D104" i="140"/>
  <c r="D143" i="139"/>
  <c r="D144" i="139" s="1"/>
  <c r="D77" i="139"/>
  <c r="D78" i="139" s="1"/>
  <c r="D79" i="139" s="1"/>
  <c r="D80" i="139" s="1"/>
  <c r="D81" i="139" s="1"/>
  <c r="D82" i="139" s="1"/>
  <c r="D40" i="139"/>
  <c r="D41" i="139" s="1"/>
  <c r="D42" i="139" s="1"/>
  <c r="D43" i="139" s="1"/>
  <c r="D44" i="139" s="1"/>
  <c r="D45" i="139" s="1"/>
  <c r="D106" i="139"/>
  <c r="D104" i="139"/>
  <c r="D105" i="139"/>
  <c r="D72" i="138"/>
  <c r="D73" i="138" s="1"/>
  <c r="D74" i="138"/>
  <c r="D75" i="138" s="1"/>
  <c r="D76" i="138" s="1"/>
  <c r="D77" i="138" s="1"/>
  <c r="D78" i="138" s="1"/>
  <c r="D79" i="138" s="1"/>
  <c r="D80" i="138" s="1"/>
  <c r="D81" i="138" s="1"/>
  <c r="D82" i="138" s="1"/>
  <c r="D101" i="138"/>
  <c r="D44" i="138"/>
  <c r="D45" i="138" s="1"/>
  <c r="D120" i="138"/>
  <c r="D70" i="137"/>
  <c r="D71" i="137" s="1"/>
  <c r="D72" i="137" s="1"/>
  <c r="D73" i="137" s="1"/>
  <c r="D74" i="137" s="1"/>
  <c r="D75" i="137" s="1"/>
  <c r="D76" i="137" s="1"/>
  <c r="D77" i="137" s="1"/>
  <c r="D78" i="137" s="1"/>
  <c r="D79" i="137" s="1"/>
  <c r="D80" i="137" s="1"/>
  <c r="D81" i="137" s="1"/>
  <c r="D82" i="137" s="1"/>
  <c r="D105" i="137"/>
  <c r="D106" i="137"/>
  <c r="D125" i="137"/>
  <c r="D104" i="136"/>
  <c r="D123" i="136"/>
  <c r="D124" i="136" s="1"/>
  <c r="D106" i="136" s="1"/>
  <c r="D43" i="136"/>
  <c r="D44" i="136" s="1"/>
  <c r="D45" i="136" s="1"/>
  <c r="D102" i="136"/>
  <c r="D125" i="136"/>
  <c r="D103" i="136"/>
  <c r="D69" i="136"/>
  <c r="D70" i="136" s="1"/>
  <c r="D71" i="136" s="1"/>
  <c r="D72" i="136" s="1"/>
  <c r="D73" i="136" s="1"/>
  <c r="D74" i="136" s="1"/>
  <c r="D75" i="136" s="1"/>
  <c r="D68" i="136"/>
  <c r="D103" i="135"/>
  <c r="D122" i="135"/>
  <c r="D104" i="135" s="1"/>
  <c r="D67" i="135"/>
  <c r="D68" i="135" s="1"/>
  <c r="D69" i="135"/>
  <c r="D70" i="135" s="1"/>
  <c r="D71" i="135" s="1"/>
  <c r="D72" i="135" s="1"/>
  <c r="D73" i="135" s="1"/>
  <c r="D74" i="135" s="1"/>
  <c r="D75" i="135" s="1"/>
  <c r="D76" i="135" s="1"/>
  <c r="D77" i="135" s="1"/>
  <c r="D78" i="135" s="1"/>
  <c r="D79" i="135" s="1"/>
  <c r="D80" i="135" s="1"/>
  <c r="D81" i="135" s="1"/>
  <c r="D82" i="135" s="1"/>
  <c r="D182" i="135"/>
  <c r="D36" i="135"/>
  <c r="D37" i="135" s="1"/>
  <c r="D38" i="135" s="1"/>
  <c r="D39" i="135" s="1"/>
  <c r="D40" i="135" s="1"/>
  <c r="D41" i="135" s="1"/>
  <c r="D42" i="135" s="1"/>
  <c r="D43" i="135" s="1"/>
  <c r="D44" i="135" s="1"/>
  <c r="D45" i="135" s="1"/>
  <c r="D71" i="134"/>
  <c r="D72" i="134" s="1"/>
  <c r="D73" i="134" s="1"/>
  <c r="D74" i="134" s="1"/>
  <c r="D75" i="134" s="1"/>
  <c r="D76" i="134" s="1"/>
  <c r="D77" i="134" s="1"/>
  <c r="D78" i="134" s="1"/>
  <c r="D79" i="134" s="1"/>
  <c r="D80" i="134" s="1"/>
  <c r="D81" i="134" s="1"/>
  <c r="D82" i="134" s="1"/>
  <c r="D34" i="133"/>
  <c r="D67" i="133"/>
  <c r="D106" i="132"/>
  <c r="D123" i="132"/>
  <c r="D105" i="132"/>
  <c r="D82" i="132"/>
  <c r="D124" i="132"/>
  <c r="D125" i="132" s="1"/>
  <c r="D45" i="132"/>
  <c r="H105" i="1"/>
  <c r="G105" i="1"/>
  <c r="G73" i="1"/>
  <c r="P73" i="1"/>
  <c r="O73" i="1"/>
  <c r="N73" i="1"/>
  <c r="M73" i="1"/>
  <c r="L73" i="1"/>
  <c r="K73" i="1"/>
  <c r="J73" i="1"/>
  <c r="I73" i="1"/>
  <c r="H73" i="1"/>
  <c r="G68" i="1"/>
  <c r="O68" i="1"/>
  <c r="N68" i="1"/>
  <c r="M68" i="1"/>
  <c r="L68" i="1"/>
  <c r="K68" i="1"/>
  <c r="J68" i="1"/>
  <c r="I68" i="1"/>
  <c r="H68" i="1"/>
  <c r="P67" i="1"/>
  <c r="O67" i="1"/>
  <c r="N67" i="1"/>
  <c r="M67" i="1"/>
  <c r="L67" i="1"/>
  <c r="K67" i="1"/>
  <c r="J67" i="1"/>
  <c r="J75" i="1" s="1"/>
  <c r="I67" i="1"/>
  <c r="H67" i="1"/>
  <c r="H75" i="1" s="1"/>
  <c r="G67" i="1"/>
  <c r="P200" i="1"/>
  <c r="O200" i="1"/>
  <c r="N200" i="1"/>
  <c r="M200" i="1"/>
  <c r="L200" i="1"/>
  <c r="K200" i="1"/>
  <c r="J200" i="1"/>
  <c r="I200" i="1"/>
  <c r="H200" i="1"/>
  <c r="G200" i="1"/>
  <c r="P181" i="1"/>
  <c r="O181" i="1"/>
  <c r="N181" i="1"/>
  <c r="M181" i="1"/>
  <c r="L181" i="1"/>
  <c r="K181" i="1"/>
  <c r="J181" i="1"/>
  <c r="I181" i="1"/>
  <c r="H181" i="1"/>
  <c r="G181" i="1"/>
  <c r="P162" i="1"/>
  <c r="O162" i="1"/>
  <c r="N162" i="1"/>
  <c r="M162" i="1"/>
  <c r="L162" i="1"/>
  <c r="K162" i="1"/>
  <c r="J162" i="1"/>
  <c r="I162" i="1"/>
  <c r="H162" i="1"/>
  <c r="G162" i="1"/>
  <c r="H143" i="1"/>
  <c r="P143" i="1"/>
  <c r="O143" i="1"/>
  <c r="N143" i="1"/>
  <c r="M143" i="1"/>
  <c r="L143" i="1"/>
  <c r="K143" i="1"/>
  <c r="J143" i="1"/>
  <c r="I143" i="1"/>
  <c r="G143" i="1"/>
  <c r="H124" i="1"/>
  <c r="P124" i="1"/>
  <c r="O124" i="1"/>
  <c r="N124" i="1"/>
  <c r="M124" i="1"/>
  <c r="L124" i="1"/>
  <c r="K124" i="1"/>
  <c r="J124" i="1"/>
  <c r="I124" i="1"/>
  <c r="G124" i="1"/>
  <c r="P105" i="1"/>
  <c r="O105" i="1"/>
  <c r="N105" i="1"/>
  <c r="M105" i="1"/>
  <c r="L105" i="1"/>
  <c r="K105" i="1"/>
  <c r="J105" i="1"/>
  <c r="I105" i="1"/>
  <c r="D105" i="140" l="1"/>
  <c r="D124" i="140"/>
  <c r="D79" i="140"/>
  <c r="D80" i="140" s="1"/>
  <c r="D81" i="140" s="1"/>
  <c r="D82" i="140" s="1"/>
  <c r="D121" i="138"/>
  <c r="D102" i="138"/>
  <c r="D105" i="136"/>
  <c r="D76" i="136"/>
  <c r="D77" i="136" s="1"/>
  <c r="D78" i="136" s="1"/>
  <c r="D79" i="136" s="1"/>
  <c r="D80" i="136" s="1"/>
  <c r="D81" i="136" s="1"/>
  <c r="D82" i="136" s="1"/>
  <c r="D123" i="135"/>
  <c r="D35" i="133"/>
  <c r="D36" i="133" s="1"/>
  <c r="D37" i="133" s="1"/>
  <c r="D38" i="133" s="1"/>
  <c r="D39" i="133" s="1"/>
  <c r="D40" i="133" s="1"/>
  <c r="D41" i="133" s="1"/>
  <c r="D42" i="133" s="1"/>
  <c r="D43" i="133" s="1"/>
  <c r="D44" i="133" s="1"/>
  <c r="D45" i="133" s="1"/>
  <c r="D68" i="133"/>
  <c r="D69" i="133" s="1"/>
  <c r="D70" i="133" s="1"/>
  <c r="D71" i="133" s="1"/>
  <c r="D72" i="133" s="1"/>
  <c r="D73" i="133" s="1"/>
  <c r="D74" i="133" s="1"/>
  <c r="D75" i="133" s="1"/>
  <c r="D76" i="133" s="1"/>
  <c r="D77" i="133" s="1"/>
  <c r="D78" i="133" s="1"/>
  <c r="D79" i="133" s="1"/>
  <c r="D80" i="133" s="1"/>
  <c r="D81" i="133" s="1"/>
  <c r="D82" i="133" s="1"/>
  <c r="O78" i="1"/>
  <c r="J70" i="1"/>
  <c r="J81" i="1" s="1"/>
  <c r="M70" i="1"/>
  <c r="M81" i="1" s="1"/>
  <c r="K70" i="1"/>
  <c r="K80" i="1" s="1"/>
  <c r="L70" i="1"/>
  <c r="L81" i="1" s="1"/>
  <c r="N70" i="1"/>
  <c r="N80" i="1" s="1"/>
  <c r="P78" i="1"/>
  <c r="N78" i="1"/>
  <c r="M78" i="1"/>
  <c r="J78" i="1"/>
  <c r="I78" i="1"/>
  <c r="H78" i="1"/>
  <c r="G74" i="1"/>
  <c r="P70" i="1"/>
  <c r="P80" i="1" s="1"/>
  <c r="O70" i="1"/>
  <c r="O80" i="1" s="1"/>
  <c r="G78" i="1"/>
  <c r="G70" i="1"/>
  <c r="K78" i="1"/>
  <c r="L78" i="1"/>
  <c r="H70" i="1"/>
  <c r="I70" i="1"/>
  <c r="H106" i="1"/>
  <c r="D125" i="140" l="1"/>
  <c r="D106" i="140"/>
  <c r="D103" i="138"/>
  <c r="D122" i="138"/>
  <c r="D124" i="135"/>
  <c r="D105" i="135"/>
  <c r="I81" i="1"/>
  <c r="I80" i="1"/>
  <c r="N81" i="1"/>
  <c r="J80" i="1"/>
  <c r="L80" i="1"/>
  <c r="K81" i="1"/>
  <c r="M80" i="1"/>
  <c r="P81" i="1"/>
  <c r="O81" i="1"/>
  <c r="H80" i="1"/>
  <c r="H81" i="1"/>
  <c r="G81" i="1"/>
  <c r="G80" i="1"/>
  <c r="D104" i="138" l="1"/>
  <c r="D123" i="138"/>
  <c r="D106" i="135"/>
  <c r="D125" i="135"/>
  <c r="I42" i="1"/>
  <c r="I38" i="1"/>
  <c r="I39" i="1"/>
  <c r="J42" i="1"/>
  <c r="J39" i="1"/>
  <c r="G38" i="1"/>
  <c r="H33" i="1"/>
  <c r="H44" i="1" s="1"/>
  <c r="G33" i="1"/>
  <c r="G44" i="1" s="1"/>
  <c r="D105" i="138" l="1"/>
  <c r="D124" i="138"/>
  <c r="J41" i="1"/>
  <c r="J43" i="1"/>
  <c r="G45" i="1"/>
  <c r="H45" i="1"/>
  <c r="D106" i="138" l="1"/>
  <c r="D125" i="138"/>
  <c r="P42" i="1"/>
  <c r="O42" i="1"/>
  <c r="N42" i="1"/>
  <c r="M42" i="1"/>
  <c r="L42" i="1"/>
  <c r="K42" i="1"/>
  <c r="G42" i="1"/>
  <c r="H42" i="1"/>
  <c r="I43" i="1" s="1"/>
  <c r="P33" i="1"/>
  <c r="O33" i="1"/>
  <c r="N33" i="1"/>
  <c r="M33" i="1"/>
  <c r="L33" i="1"/>
  <c r="K33" i="1"/>
  <c r="J33" i="1"/>
  <c r="I33" i="1"/>
  <c r="J45" i="1" l="1"/>
  <c r="J44" i="1"/>
  <c r="K45" i="1"/>
  <c r="K44" i="1"/>
  <c r="P44" i="1"/>
  <c r="P45" i="1"/>
  <c r="N44" i="1"/>
  <c r="N45" i="1"/>
  <c r="O44" i="1"/>
  <c r="O45" i="1"/>
  <c r="I44" i="1"/>
  <c r="I45" i="1"/>
  <c r="L45" i="1"/>
  <c r="L44" i="1"/>
  <c r="M44" i="1"/>
  <c r="M45" i="1"/>
  <c r="D90" i="1"/>
  <c r="D109" i="1"/>
  <c r="H222" i="1"/>
  <c r="D91" i="1" l="1"/>
  <c r="G90" i="1" l="1"/>
  <c r="P90" i="1" l="1"/>
  <c r="P91" i="1"/>
  <c r="AZ17" i="18"/>
  <c r="D81" i="18" s="1"/>
  <c r="BA29" i="18"/>
  <c r="AZ29" i="18"/>
  <c r="AY29" i="18"/>
  <c r="BA25" i="18"/>
  <c r="AZ25" i="18"/>
  <c r="AY25" i="18"/>
  <c r="BA21" i="18"/>
  <c r="AZ21" i="18"/>
  <c r="AY21" i="18"/>
  <c r="BA17" i="18"/>
  <c r="AY17" i="18"/>
  <c r="AV29" i="18"/>
  <c r="AU29" i="18"/>
  <c r="AT29" i="18"/>
  <c r="AV25" i="18"/>
  <c r="AU25" i="18"/>
  <c r="AT25" i="18"/>
  <c r="AV21" i="18"/>
  <c r="AU21" i="18"/>
  <c r="AT21" i="18"/>
  <c r="AV17" i="18"/>
  <c r="AU17" i="18"/>
  <c r="D80" i="18" s="1"/>
  <c r="AT17" i="18"/>
  <c r="AQ29" i="18"/>
  <c r="AP29" i="18"/>
  <c r="AO29" i="18"/>
  <c r="AQ25" i="18"/>
  <c r="AP25" i="18"/>
  <c r="AO25" i="18"/>
  <c r="AQ21" i="18"/>
  <c r="AP21" i="18"/>
  <c r="AO21" i="18"/>
  <c r="AQ17" i="18"/>
  <c r="AP17" i="18"/>
  <c r="D79" i="18" s="1"/>
  <c r="AO17" i="18"/>
  <c r="I66" i="18"/>
  <c r="I65" i="18"/>
  <c r="I64" i="18"/>
  <c r="I63" i="18"/>
  <c r="I62" i="18"/>
  <c r="I61" i="18"/>
  <c r="H61" i="18"/>
  <c r="G61" i="18"/>
  <c r="F61" i="18"/>
  <c r="I60" i="18"/>
  <c r="H60" i="18"/>
  <c r="G60" i="18"/>
  <c r="F60" i="18"/>
  <c r="I59" i="18"/>
  <c r="H59" i="18"/>
  <c r="G59" i="18"/>
  <c r="F59" i="18"/>
  <c r="I58" i="18"/>
  <c r="I57" i="18"/>
  <c r="H57" i="18"/>
  <c r="G57" i="18"/>
  <c r="F57" i="18"/>
  <c r="I56" i="18"/>
  <c r="H56" i="18"/>
  <c r="G56" i="18"/>
  <c r="F56" i="18"/>
  <c r="I55" i="18"/>
  <c r="H55" i="18"/>
  <c r="G55" i="18"/>
  <c r="F55" i="18"/>
  <c r="I54" i="18"/>
  <c r="I53" i="18"/>
  <c r="H53" i="18"/>
  <c r="G53" i="18"/>
  <c r="F53" i="18"/>
  <c r="I52" i="18"/>
  <c r="H52" i="18"/>
  <c r="G52" i="18"/>
  <c r="F52" i="18"/>
  <c r="I51" i="18"/>
  <c r="H51" i="18"/>
  <c r="G51" i="18"/>
  <c r="F51" i="18"/>
  <c r="I50" i="18"/>
  <c r="I49" i="18"/>
  <c r="H49" i="18"/>
  <c r="G49" i="18"/>
  <c r="F49" i="18"/>
  <c r="I48" i="18"/>
  <c r="H48" i="18"/>
  <c r="G48" i="18"/>
  <c r="F48" i="18"/>
  <c r="I47" i="18"/>
  <c r="H47" i="18"/>
  <c r="G47" i="18"/>
  <c r="F47" i="18"/>
  <c r="I46" i="18"/>
  <c r="I45" i="18"/>
  <c r="H45" i="18"/>
  <c r="G45" i="18"/>
  <c r="F45" i="18"/>
  <c r="I44" i="18"/>
  <c r="H44" i="18"/>
  <c r="G44" i="18"/>
  <c r="F44" i="18"/>
  <c r="I43" i="18"/>
  <c r="H43" i="18"/>
  <c r="G43" i="18"/>
  <c r="F43" i="18"/>
  <c r="BA36" i="18"/>
  <c r="AZ36" i="18"/>
  <c r="AY36" i="18"/>
  <c r="AV36" i="18"/>
  <c r="AU36" i="18"/>
  <c r="AT36" i="18"/>
  <c r="AQ36" i="18"/>
  <c r="AP36" i="18"/>
  <c r="AO36" i="18"/>
  <c r="AL36" i="18"/>
  <c r="AK36" i="18"/>
  <c r="AJ36" i="18"/>
  <c r="AG36" i="18"/>
  <c r="AF36" i="18"/>
  <c r="AE36" i="18"/>
  <c r="AB36" i="18"/>
  <c r="AA36" i="18"/>
  <c r="Z36" i="18"/>
  <c r="W36" i="18"/>
  <c r="V36" i="18"/>
  <c r="U36" i="18"/>
  <c r="R36" i="18"/>
  <c r="Q36" i="18"/>
  <c r="P36" i="18"/>
  <c r="M36" i="18"/>
  <c r="L36" i="18"/>
  <c r="K36" i="18"/>
  <c r="H36" i="18"/>
  <c r="G36" i="18"/>
  <c r="F36" i="18"/>
  <c r="BA35" i="18"/>
  <c r="AZ35" i="18"/>
  <c r="AY35" i="18"/>
  <c r="AV35" i="18"/>
  <c r="AU35" i="18"/>
  <c r="AT35" i="18"/>
  <c r="AQ35" i="18"/>
  <c r="AP35" i="18"/>
  <c r="AO35" i="18"/>
  <c r="AL35" i="18"/>
  <c r="AK35" i="18"/>
  <c r="AJ35" i="18"/>
  <c r="AG35" i="18"/>
  <c r="AF35" i="18"/>
  <c r="AE35" i="18"/>
  <c r="AB35" i="18"/>
  <c r="AA35" i="18"/>
  <c r="Z35" i="18"/>
  <c r="W35" i="18"/>
  <c r="V35" i="18"/>
  <c r="U35" i="18"/>
  <c r="R35" i="18"/>
  <c r="Q35" i="18"/>
  <c r="P35" i="18"/>
  <c r="M35" i="18"/>
  <c r="L35" i="18"/>
  <c r="K35" i="18"/>
  <c r="H35" i="18"/>
  <c r="G35" i="18"/>
  <c r="F35" i="18"/>
  <c r="BA34" i="18"/>
  <c r="AZ34" i="18"/>
  <c r="AY34" i="18"/>
  <c r="AV34" i="18"/>
  <c r="AU34" i="18"/>
  <c r="AT34" i="18"/>
  <c r="AQ34" i="18"/>
  <c r="AP34" i="18"/>
  <c r="AO34" i="18"/>
  <c r="AL34" i="18"/>
  <c r="AK34" i="18"/>
  <c r="AJ34" i="18"/>
  <c r="AG34" i="18"/>
  <c r="AF34" i="18"/>
  <c r="AE34" i="18"/>
  <c r="AB34" i="18"/>
  <c r="AA34" i="18"/>
  <c r="Z34" i="18"/>
  <c r="W34" i="18"/>
  <c r="V34" i="18"/>
  <c r="U34" i="18"/>
  <c r="R34" i="18"/>
  <c r="Q34" i="18"/>
  <c r="P34" i="18"/>
  <c r="M34" i="18"/>
  <c r="L34" i="18"/>
  <c r="K34" i="18"/>
  <c r="H34" i="18"/>
  <c r="G34" i="18"/>
  <c r="F34" i="18"/>
  <c r="BA33" i="18"/>
  <c r="AZ33" i="18"/>
  <c r="AY33" i="18"/>
  <c r="AV33" i="18"/>
  <c r="AU33" i="18"/>
  <c r="AT33" i="18"/>
  <c r="AQ33" i="18"/>
  <c r="AP33" i="18"/>
  <c r="AO33" i="18"/>
  <c r="AL33" i="18"/>
  <c r="AK33" i="18"/>
  <c r="AJ33" i="18"/>
  <c r="AG33" i="18"/>
  <c r="AF33" i="18"/>
  <c r="AE33" i="18"/>
  <c r="AB33" i="18"/>
  <c r="AA33" i="18"/>
  <c r="Z33" i="18"/>
  <c r="W33" i="18"/>
  <c r="V33" i="18"/>
  <c r="U33" i="18"/>
  <c r="R33" i="18"/>
  <c r="Q33" i="18"/>
  <c r="P33" i="18"/>
  <c r="M33" i="18"/>
  <c r="L33" i="18"/>
  <c r="K33" i="18"/>
  <c r="H33" i="18"/>
  <c r="G33" i="18"/>
  <c r="F33" i="18"/>
  <c r="AL29" i="18"/>
  <c r="AK29" i="18"/>
  <c r="AJ29" i="18"/>
  <c r="AG29" i="18"/>
  <c r="AF29" i="18"/>
  <c r="AE29" i="18"/>
  <c r="AB29" i="18"/>
  <c r="AA29" i="18"/>
  <c r="Z29" i="18"/>
  <c r="W29" i="18"/>
  <c r="V29" i="18"/>
  <c r="U29" i="18"/>
  <c r="R29" i="18"/>
  <c r="Q29" i="18"/>
  <c r="P29" i="18"/>
  <c r="M29" i="18"/>
  <c r="L29" i="18"/>
  <c r="K29" i="18"/>
  <c r="H29" i="18"/>
  <c r="G29" i="18"/>
  <c r="F29" i="18"/>
  <c r="AL25" i="18"/>
  <c r="AK25" i="18"/>
  <c r="AJ25" i="18"/>
  <c r="AG25" i="18"/>
  <c r="AF25" i="18"/>
  <c r="AE25" i="18"/>
  <c r="AB25" i="18"/>
  <c r="AA25" i="18"/>
  <c r="Z25" i="18"/>
  <c r="W25" i="18"/>
  <c r="V25" i="18"/>
  <c r="U25" i="18"/>
  <c r="R25" i="18"/>
  <c r="Q25" i="18"/>
  <c r="P25" i="18"/>
  <c r="M25" i="18"/>
  <c r="L25" i="18"/>
  <c r="K25" i="18"/>
  <c r="H25" i="18"/>
  <c r="G25" i="18"/>
  <c r="F25" i="18"/>
  <c r="AL21" i="18"/>
  <c r="AK21" i="18"/>
  <c r="AJ21" i="18"/>
  <c r="AG21" i="18"/>
  <c r="AF21" i="18"/>
  <c r="AE21" i="18"/>
  <c r="AB21" i="18"/>
  <c r="AA21" i="18"/>
  <c r="Z21" i="18"/>
  <c r="W21" i="18"/>
  <c r="V21" i="18"/>
  <c r="U21" i="18"/>
  <c r="R21" i="18"/>
  <c r="Q21" i="18"/>
  <c r="P21" i="18"/>
  <c r="M21" i="18"/>
  <c r="L21" i="18"/>
  <c r="K21" i="18"/>
  <c r="H21" i="18"/>
  <c r="G21" i="18"/>
  <c r="F21" i="18"/>
  <c r="AL17" i="18"/>
  <c r="AK17" i="18"/>
  <c r="D78" i="18" s="1"/>
  <c r="AJ17" i="18"/>
  <c r="AG17" i="18"/>
  <c r="AF17" i="18"/>
  <c r="AE17" i="18"/>
  <c r="AB17" i="18"/>
  <c r="AA17" i="18"/>
  <c r="Z17" i="18"/>
  <c r="W17" i="18"/>
  <c r="V17" i="18"/>
  <c r="U17" i="18"/>
  <c r="R17" i="18"/>
  <c r="Q17" i="18"/>
  <c r="D74" i="18" s="1"/>
  <c r="P17" i="18"/>
  <c r="M17" i="18"/>
  <c r="L17" i="18"/>
  <c r="D73" i="18" s="1"/>
  <c r="K17" i="18"/>
  <c r="H17" i="18"/>
  <c r="G17" i="18"/>
  <c r="F17" i="18"/>
  <c r="D110" i="1"/>
  <c r="D185" i="1"/>
  <c r="D166" i="1"/>
  <c r="D147" i="1"/>
  <c r="D128" i="1"/>
  <c r="G185" i="1"/>
  <c r="G166" i="1"/>
  <c r="G147" i="1"/>
  <c r="G128" i="1"/>
  <c r="G109" i="1"/>
  <c r="P201" i="1"/>
  <c r="O201" i="1"/>
  <c r="N201" i="1"/>
  <c r="M201" i="1"/>
  <c r="L201" i="1"/>
  <c r="K201" i="1"/>
  <c r="J201" i="1"/>
  <c r="I201" i="1"/>
  <c r="H201" i="1"/>
  <c r="P182" i="1"/>
  <c r="O182" i="1"/>
  <c r="N182" i="1"/>
  <c r="M182" i="1"/>
  <c r="L182" i="1"/>
  <c r="K182" i="1"/>
  <c r="J182" i="1"/>
  <c r="I182" i="1"/>
  <c r="H182" i="1"/>
  <c r="P163" i="1"/>
  <c r="O163" i="1"/>
  <c r="N163" i="1"/>
  <c r="M163" i="1"/>
  <c r="L163" i="1"/>
  <c r="K163" i="1"/>
  <c r="J163" i="1"/>
  <c r="I163" i="1"/>
  <c r="H163" i="1"/>
  <c r="P144" i="1"/>
  <c r="O144" i="1"/>
  <c r="N144" i="1"/>
  <c r="M144" i="1"/>
  <c r="L144" i="1"/>
  <c r="K144" i="1"/>
  <c r="J144" i="1"/>
  <c r="I144" i="1"/>
  <c r="H144" i="1"/>
  <c r="I12" i="1"/>
  <c r="I13" i="1" s="1"/>
  <c r="B15" i="1"/>
  <c r="J12" i="1" l="1"/>
  <c r="J13" i="1" s="1"/>
  <c r="P123" i="1"/>
  <c r="P109" i="1"/>
  <c r="O123" i="1"/>
  <c r="P148" i="1"/>
  <c r="P147" i="1"/>
  <c r="P167" i="1"/>
  <c r="P166" i="1"/>
  <c r="P186" i="1"/>
  <c r="P185" i="1"/>
  <c r="P129" i="1"/>
  <c r="P128" i="1"/>
  <c r="P110" i="1"/>
  <c r="D186" i="1"/>
  <c r="D187" i="1" s="1"/>
  <c r="D167" i="1"/>
  <c r="D129" i="1"/>
  <c r="D130" i="1" s="1"/>
  <c r="D134" i="1" s="1"/>
  <c r="J222" i="1"/>
  <c r="K222" i="1"/>
  <c r="L222" i="1"/>
  <c r="M222" i="1"/>
  <c r="D92" i="1"/>
  <c r="I222" i="1"/>
  <c r="D75" i="18"/>
  <c r="D72" i="18"/>
  <c r="D82" i="18" s="1"/>
  <c r="G220" i="1" s="1"/>
  <c r="D76" i="18"/>
  <c r="D77" i="18"/>
  <c r="K37" i="18"/>
  <c r="AY37" i="18"/>
  <c r="U37" i="18"/>
  <c r="AO37" i="18"/>
  <c r="AE37" i="18"/>
  <c r="G65" i="18"/>
  <c r="F64" i="18"/>
  <c r="F63" i="18"/>
  <c r="H64" i="18"/>
  <c r="G64" i="18"/>
  <c r="H62" i="18"/>
  <c r="AA37" i="18"/>
  <c r="H65" i="18"/>
  <c r="R37" i="18"/>
  <c r="AL37" i="18"/>
  <c r="H37" i="18"/>
  <c r="AB37" i="18"/>
  <c r="AV37" i="18"/>
  <c r="G46" i="18"/>
  <c r="G225" i="1" s="1"/>
  <c r="F50" i="18"/>
  <c r="Q37" i="18"/>
  <c r="AK37" i="18"/>
  <c r="AU37" i="18"/>
  <c r="H63" i="18"/>
  <c r="G50" i="18"/>
  <c r="F54" i="18"/>
  <c r="G37" i="18"/>
  <c r="V37" i="18"/>
  <c r="AP37" i="18"/>
  <c r="L37" i="18"/>
  <c r="AF37" i="18"/>
  <c r="AZ37" i="18"/>
  <c r="H50" i="18"/>
  <c r="G63" i="18"/>
  <c r="F58" i="18"/>
  <c r="W37" i="18"/>
  <c r="AQ37" i="18"/>
  <c r="M37" i="18"/>
  <c r="AG37" i="18"/>
  <c r="BA37" i="18"/>
  <c r="H54" i="18"/>
  <c r="G58" i="18"/>
  <c r="F62" i="18"/>
  <c r="F37" i="18"/>
  <c r="Z37" i="18"/>
  <c r="AT37" i="18"/>
  <c r="P37" i="18"/>
  <c r="AJ37" i="18"/>
  <c r="H58" i="18"/>
  <c r="G62" i="18"/>
  <c r="F65" i="18"/>
  <c r="H46" i="18"/>
  <c r="F46" i="18"/>
  <c r="G54" i="18"/>
  <c r="H161" i="1"/>
  <c r="I103" i="1"/>
  <c r="K104" i="1"/>
  <c r="L104" i="1"/>
  <c r="J103" i="1"/>
  <c r="K103" i="1"/>
  <c r="M141" i="1"/>
  <c r="L103" i="1"/>
  <c r="M103" i="1"/>
  <c r="M198" i="1"/>
  <c r="L142" i="1"/>
  <c r="O199" i="1"/>
  <c r="O103" i="1"/>
  <c r="H103" i="1"/>
  <c r="L141" i="1"/>
  <c r="J122" i="1"/>
  <c r="O142" i="1"/>
  <c r="M104" i="1"/>
  <c r="N104" i="1"/>
  <c r="K141" i="1"/>
  <c r="O104" i="1"/>
  <c r="J141" i="1"/>
  <c r="J179" i="1"/>
  <c r="I104" i="1"/>
  <c r="J104" i="1"/>
  <c r="P180" i="1"/>
  <c r="O179" i="1"/>
  <c r="M199" i="1"/>
  <c r="N141" i="1"/>
  <c r="P142" i="1"/>
  <c r="P103" i="1"/>
  <c r="I161" i="1"/>
  <c r="L199" i="1"/>
  <c r="N199" i="1"/>
  <c r="I95" i="1"/>
  <c r="N198" i="1"/>
  <c r="N160" i="1"/>
  <c r="N103" i="1"/>
  <c r="P104" i="1"/>
  <c r="I106" i="1"/>
  <c r="I114" i="1"/>
  <c r="H114" i="1" s="1"/>
  <c r="G114" i="1" s="1"/>
  <c r="K161" i="1"/>
  <c r="D148" i="1"/>
  <c r="D149" i="1" s="1"/>
  <c r="I133" i="1"/>
  <c r="H133" i="1" s="1"/>
  <c r="M179" i="1"/>
  <c r="I171" i="1"/>
  <c r="H160" i="1"/>
  <c r="I160" i="1"/>
  <c r="P198" i="1"/>
  <c r="J160" i="1"/>
  <c r="O180" i="1"/>
  <c r="I152" i="1"/>
  <c r="H152" i="1" s="1"/>
  <c r="G152" i="1" s="1"/>
  <c r="M142" i="1"/>
  <c r="M161" i="1"/>
  <c r="K122" i="1"/>
  <c r="M123" i="1"/>
  <c r="N142" i="1"/>
  <c r="I190" i="1"/>
  <c r="H190" i="1" s="1"/>
  <c r="G190" i="1" s="1"/>
  <c r="J161" i="1"/>
  <c r="O141" i="1"/>
  <c r="H180" i="1"/>
  <c r="J198" i="1"/>
  <c r="P160" i="1"/>
  <c r="L198" i="1"/>
  <c r="L122" i="1"/>
  <c r="I122" i="1"/>
  <c r="K123" i="1"/>
  <c r="L123" i="1"/>
  <c r="N123" i="1"/>
  <c r="M122" i="1"/>
  <c r="N122" i="1"/>
  <c r="D111" i="1"/>
  <c r="I199" i="1"/>
  <c r="H198" i="1"/>
  <c r="I198" i="1"/>
  <c r="P199" i="1"/>
  <c r="P141" i="1"/>
  <c r="L161" i="1"/>
  <c r="I180" i="1"/>
  <c r="H142" i="1"/>
  <c r="K160" i="1"/>
  <c r="J180" i="1"/>
  <c r="H123" i="1"/>
  <c r="J142" i="1"/>
  <c r="O161" i="1"/>
  <c r="L180" i="1"/>
  <c r="P179" i="1"/>
  <c r="O198" i="1"/>
  <c r="H199" i="1"/>
  <c r="O122" i="1"/>
  <c r="H179" i="1"/>
  <c r="J199" i="1"/>
  <c r="I142" i="1"/>
  <c r="N161" i="1"/>
  <c r="H141" i="1"/>
  <c r="N179" i="1"/>
  <c r="K198" i="1"/>
  <c r="H125" i="1"/>
  <c r="P122" i="1"/>
  <c r="L160" i="1"/>
  <c r="I179" i="1"/>
  <c r="K180" i="1"/>
  <c r="K199" i="1"/>
  <c r="M160" i="1"/>
  <c r="I123" i="1"/>
  <c r="I141" i="1"/>
  <c r="K142" i="1"/>
  <c r="P161" i="1"/>
  <c r="K179" i="1"/>
  <c r="M180" i="1"/>
  <c r="H122" i="1"/>
  <c r="J123" i="1"/>
  <c r="O160" i="1"/>
  <c r="L179" i="1"/>
  <c r="N180" i="1"/>
  <c r="I125" i="1"/>
  <c r="H12" i="1"/>
  <c r="H13" i="1" s="1"/>
  <c r="B26" i="1"/>
  <c r="D16" i="1"/>
  <c r="D17" i="1" s="1"/>
  <c r="G12" i="1" l="1"/>
  <c r="G13" i="1" s="1"/>
  <c r="D191" i="1"/>
  <c r="D192" i="1" s="1"/>
  <c r="D193" i="1" s="1"/>
  <c r="D168" i="1"/>
  <c r="D172" i="1" s="1"/>
  <c r="D135" i="1"/>
  <c r="D136" i="1" s="1"/>
  <c r="D96" i="1"/>
  <c r="K12" i="1"/>
  <c r="K13" i="1" s="1"/>
  <c r="G222" i="1"/>
  <c r="G67" i="18"/>
  <c r="H66" i="18"/>
  <c r="F66" i="18"/>
  <c r="G66" i="18"/>
  <c r="G216" i="1" s="1"/>
  <c r="J114" i="1"/>
  <c r="D153" i="1"/>
  <c r="J133" i="1"/>
  <c r="K133" i="1" s="1"/>
  <c r="L133" i="1" s="1"/>
  <c r="M133" i="1" s="1"/>
  <c r="N133" i="1" s="1"/>
  <c r="O133" i="1" s="1"/>
  <c r="P133" i="1" s="1"/>
  <c r="J95" i="1"/>
  <c r="K95" i="1" s="1"/>
  <c r="L95" i="1" s="1"/>
  <c r="H95" i="1"/>
  <c r="G95" i="1" s="1"/>
  <c r="J106" i="1"/>
  <c r="D115" i="1"/>
  <c r="D97" i="1" s="1"/>
  <c r="J190" i="1"/>
  <c r="K190" i="1" s="1"/>
  <c r="J152" i="1"/>
  <c r="K152" i="1" s="1"/>
  <c r="L152" i="1" s="1"/>
  <c r="M152" i="1" s="1"/>
  <c r="N152" i="1" s="1"/>
  <c r="O152" i="1" s="1"/>
  <c r="P152" i="1" s="1"/>
  <c r="G133" i="1"/>
  <c r="N130" i="1" s="1"/>
  <c r="J171" i="1"/>
  <c r="K171" i="1" s="1"/>
  <c r="L171" i="1" s="1"/>
  <c r="M171" i="1" s="1"/>
  <c r="N171" i="1" s="1"/>
  <c r="O171" i="1" s="1"/>
  <c r="P171" i="1" s="1"/>
  <c r="H171" i="1"/>
  <c r="G171" i="1" s="1"/>
  <c r="J125" i="1"/>
  <c r="B47" i="1"/>
  <c r="D48" i="1" s="1"/>
  <c r="D49" i="1" s="1"/>
  <c r="D27" i="1"/>
  <c r="N168" i="1" l="1"/>
  <c r="L224" i="1" s="1"/>
  <c r="N149" i="1"/>
  <c r="K224" i="1" s="1"/>
  <c r="J224" i="1"/>
  <c r="G219" i="1"/>
  <c r="N167" i="1"/>
  <c r="N129" i="1"/>
  <c r="N148" i="1"/>
  <c r="O129" i="1"/>
  <c r="O167" i="1"/>
  <c r="O148" i="1"/>
  <c r="D194" i="1"/>
  <c r="D195" i="1" s="1"/>
  <c r="D173" i="1"/>
  <c r="D174" i="1" s="1"/>
  <c r="D154" i="1"/>
  <c r="D155" i="1" s="1"/>
  <c r="D137" i="1"/>
  <c r="D116" i="1"/>
  <c r="D28" i="1"/>
  <c r="D18" i="1"/>
  <c r="D19" i="1" s="1"/>
  <c r="D20" i="1" s="1"/>
  <c r="L12" i="1"/>
  <c r="L13" i="1" s="1"/>
  <c r="K114" i="1"/>
  <c r="M95" i="1"/>
  <c r="N95" i="1" s="1"/>
  <c r="O95" i="1" s="1"/>
  <c r="P95" i="1" s="1"/>
  <c r="K106" i="1"/>
  <c r="L190" i="1"/>
  <c r="K125" i="1"/>
  <c r="B53" i="1"/>
  <c r="D50" i="1"/>
  <c r="D51" i="1" s="1"/>
  <c r="L114" i="1" l="1"/>
  <c r="M114" i="1" s="1"/>
  <c r="N114" i="1" s="1"/>
  <c r="N92" i="1"/>
  <c r="H224" i="1" s="1"/>
  <c r="Q148" i="1"/>
  <c r="K223" i="1" s="1"/>
  <c r="Q167" i="1"/>
  <c r="L223" i="1" s="1"/>
  <c r="Q129" i="1"/>
  <c r="J223" i="1" s="1"/>
  <c r="M190" i="1"/>
  <c r="N190" i="1" s="1"/>
  <c r="O190" i="1" s="1"/>
  <c r="P190" i="1" s="1"/>
  <c r="N187" i="1" s="1"/>
  <c r="N91" i="1"/>
  <c r="O186" i="1"/>
  <c r="O91" i="1"/>
  <c r="D196" i="1"/>
  <c r="D197" i="1" s="1"/>
  <c r="D54" i="1"/>
  <c r="D55" i="1" s="1"/>
  <c r="D56" i="1" s="1"/>
  <c r="D57" i="1" s="1"/>
  <c r="D156" i="1"/>
  <c r="D157" i="1" s="1"/>
  <c r="D175" i="1"/>
  <c r="D138" i="1"/>
  <c r="D98" i="1"/>
  <c r="D117" i="1"/>
  <c r="D29" i="1"/>
  <c r="D30" i="1" s="1"/>
  <c r="D31" i="1" s="1"/>
  <c r="D21" i="1"/>
  <c r="D22" i="1" s="1"/>
  <c r="D23" i="1" s="1"/>
  <c r="D24" i="1" s="1"/>
  <c r="M12" i="1"/>
  <c r="M13" i="1" s="1"/>
  <c r="B61" i="1"/>
  <c r="L106" i="1"/>
  <c r="O114" i="1"/>
  <c r="L125" i="1"/>
  <c r="N111" i="1" l="1"/>
  <c r="Q91" i="1"/>
  <c r="H223" i="1" s="1"/>
  <c r="M224" i="1"/>
  <c r="N186" i="1"/>
  <c r="Q186" i="1" s="1"/>
  <c r="M223" i="1" s="1"/>
  <c r="D158" i="1"/>
  <c r="D159" i="1" s="1"/>
  <c r="D160" i="1" s="1"/>
  <c r="D198" i="1"/>
  <c r="D199" i="1" s="1"/>
  <c r="D200" i="1" s="1"/>
  <c r="D201" i="1" s="1"/>
  <c r="D64" i="1"/>
  <c r="D176" i="1"/>
  <c r="D177" i="1" s="1"/>
  <c r="D178" i="1" s="1"/>
  <c r="D139" i="1"/>
  <c r="D140" i="1" s="1"/>
  <c r="D141" i="1" s="1"/>
  <c r="D142" i="1" s="1"/>
  <c r="D143" i="1" s="1"/>
  <c r="D144" i="1" s="1"/>
  <c r="D99" i="1"/>
  <c r="D118" i="1"/>
  <c r="D32" i="1"/>
  <c r="D33" i="1" s="1"/>
  <c r="N12" i="1"/>
  <c r="N13" i="1" s="1"/>
  <c r="B84" i="1"/>
  <c r="M106" i="1"/>
  <c r="P114" i="1"/>
  <c r="M125" i="1"/>
  <c r="O110" i="1" l="1"/>
  <c r="N110" i="1"/>
  <c r="D161" i="1"/>
  <c r="D162" i="1" s="1"/>
  <c r="D163" i="1" s="1"/>
  <c r="D65" i="1"/>
  <c r="D179" i="1"/>
  <c r="D180" i="1" s="1"/>
  <c r="D181" i="1" s="1"/>
  <c r="D100" i="1"/>
  <c r="D119" i="1"/>
  <c r="D34" i="1"/>
  <c r="D35" i="1" s="1"/>
  <c r="D36" i="1" s="1"/>
  <c r="D37" i="1" s="1"/>
  <c r="O12" i="1"/>
  <c r="O13" i="1" s="1"/>
  <c r="N106" i="1"/>
  <c r="N125" i="1"/>
  <c r="D85" i="1"/>
  <c r="Q110" i="1" l="1"/>
  <c r="I223" i="1" s="1"/>
  <c r="G223" i="1" s="1"/>
  <c r="D182" i="1"/>
  <c r="D66" i="1"/>
  <c r="D67" i="1" s="1"/>
  <c r="D68" i="1" s="1"/>
  <c r="D69" i="1" s="1"/>
  <c r="D120" i="1"/>
  <c r="D101" i="1"/>
  <c r="D38" i="1"/>
  <c r="D39" i="1" s="1"/>
  <c r="D40" i="1" s="1"/>
  <c r="D41" i="1" s="1"/>
  <c r="D42" i="1" s="1"/>
  <c r="D43" i="1" s="1"/>
  <c r="D44" i="1" s="1"/>
  <c r="D45" i="1" s="1"/>
  <c r="P12" i="1"/>
  <c r="P13" i="1" s="1"/>
  <c r="O106" i="1"/>
  <c r="P106" i="1"/>
  <c r="P125" i="1"/>
  <c r="I224" i="1" s="1"/>
  <c r="G224" i="1" s="1"/>
  <c r="O125" i="1"/>
  <c r="D86" i="1"/>
  <c r="C5" i="1" l="1"/>
  <c r="D70" i="1"/>
  <c r="D71" i="1" s="1"/>
  <c r="D72" i="1" s="1"/>
  <c r="D73" i="1" s="1"/>
  <c r="D74" i="1" s="1"/>
  <c r="D75" i="1" s="1"/>
  <c r="D76" i="1" s="1"/>
  <c r="D77" i="1" s="1"/>
  <c r="D78" i="1" s="1"/>
  <c r="D79" i="1" s="1"/>
  <c r="D80" i="1" s="1"/>
  <c r="D81" i="1" s="1"/>
  <c r="D82" i="1" s="1"/>
  <c r="D102" i="1"/>
  <c r="D121" i="1"/>
  <c r="H74" i="1"/>
  <c r="I79" i="1"/>
  <c r="H79" i="1"/>
  <c r="G75" i="1"/>
  <c r="H24" i="1"/>
  <c r="I24" i="1"/>
  <c r="G39" i="1"/>
  <c r="D122" i="1" l="1"/>
  <c r="D103" i="1"/>
  <c r="I74" i="1"/>
  <c r="D123" i="1" l="1"/>
  <c r="D104" i="1"/>
  <c r="P79" i="1"/>
  <c r="O79" i="1"/>
  <c r="N79" i="1"/>
  <c r="M79" i="1"/>
  <c r="L79" i="1"/>
  <c r="K79" i="1"/>
  <c r="J79" i="1"/>
  <c r="P75" i="1"/>
  <c r="O75" i="1"/>
  <c r="N75" i="1"/>
  <c r="M75" i="1"/>
  <c r="L75" i="1"/>
  <c r="K75" i="1"/>
  <c r="I75" i="1"/>
  <c r="P74" i="1"/>
  <c r="O74" i="1"/>
  <c r="N74" i="1"/>
  <c r="M74" i="1"/>
  <c r="L74" i="1"/>
  <c r="K74" i="1"/>
  <c r="J74" i="1"/>
  <c r="P43" i="1"/>
  <c r="O43" i="1"/>
  <c r="N43" i="1"/>
  <c r="M43" i="1"/>
  <c r="L43" i="1"/>
  <c r="K43" i="1"/>
  <c r="H43" i="1"/>
  <c r="P39" i="1"/>
  <c r="O39" i="1"/>
  <c r="N39" i="1"/>
  <c r="M39" i="1"/>
  <c r="L39" i="1"/>
  <c r="K39" i="1"/>
  <c r="H39" i="1"/>
  <c r="I41" i="1" s="1"/>
  <c r="P38" i="1"/>
  <c r="O38" i="1"/>
  <c r="N38" i="1"/>
  <c r="M38" i="1"/>
  <c r="L38" i="1"/>
  <c r="K38" i="1"/>
  <c r="J38" i="1"/>
  <c r="J40" i="1" s="1"/>
  <c r="H38" i="1"/>
  <c r="I40" i="1" s="1"/>
  <c r="D124" i="1" l="1"/>
  <c r="D105" i="1"/>
  <c r="H41" i="1"/>
  <c r="H77" i="1"/>
  <c r="H76" i="1"/>
  <c r="O41" i="1"/>
  <c r="N41" i="1"/>
  <c r="N76" i="1"/>
  <c r="I76" i="1"/>
  <c r="N40" i="1"/>
  <c r="K77" i="1"/>
  <c r="O40" i="1"/>
  <c r="L77" i="1"/>
  <c r="K41" i="1"/>
  <c r="H40" i="1"/>
  <c r="L40" i="1"/>
  <c r="M40" i="1"/>
  <c r="P41" i="1"/>
  <c r="K40" i="1"/>
  <c r="L41" i="1"/>
  <c r="M41" i="1"/>
  <c r="O76" i="1"/>
  <c r="I77" i="1"/>
  <c r="J77" i="1"/>
  <c r="P40" i="1"/>
  <c r="J76" i="1"/>
  <c r="N77" i="1"/>
  <c r="L76" i="1"/>
  <c r="P77" i="1"/>
  <c r="M76" i="1"/>
  <c r="O77" i="1"/>
  <c r="P76" i="1"/>
  <c r="K76" i="1"/>
  <c r="M77" i="1"/>
  <c r="D125" i="1" l="1"/>
  <c r="D106" i="1"/>
</calcChain>
</file>

<file path=xl/sharedStrings.xml><?xml version="1.0" encoding="utf-8"?>
<sst xmlns="http://schemas.openxmlformats.org/spreadsheetml/2006/main" count="4241" uniqueCount="406">
  <si>
    <t>（様式２）</t>
    <rPh sb="1" eb="3">
      <t>ヨウシキ</t>
    </rPh>
    <phoneticPr fontId="1"/>
  </si>
  <si>
    <t>■記入要領</t>
    <rPh sb="1" eb="3">
      <t>キニュウ</t>
    </rPh>
    <rPh sb="3" eb="5">
      <t>ヨウリョウ</t>
    </rPh>
    <phoneticPr fontId="1"/>
  </si>
  <si>
    <t>・個社で申請する場合</t>
    <rPh sb="1" eb="3">
      <t>コシャ</t>
    </rPh>
    <rPh sb="4" eb="6">
      <t>シンセイ</t>
    </rPh>
    <rPh sb="8" eb="10">
      <t>バアイ</t>
    </rPh>
    <phoneticPr fontId="1"/>
  </si>
  <si>
    <t>・①申請者情報、②補助事業情報、③経費明細書の各シートに必要事項を記入してください。</t>
    <rPh sb="2" eb="7">
      <t>シンセイシャジョウホウ</t>
    </rPh>
    <rPh sb="23" eb="24">
      <t>カク</t>
    </rPh>
    <rPh sb="28" eb="30">
      <t>ヒツヨウ</t>
    </rPh>
    <rPh sb="30" eb="32">
      <t>ジコウ</t>
    </rPh>
    <rPh sb="33" eb="35">
      <t>キニュウ</t>
    </rPh>
    <phoneticPr fontId="1"/>
  </si>
  <si>
    <t>・③経費明細書：F～I列までの&lt;事業者毎の経費明細&gt;欄に必要事項を記入してください。</t>
    <rPh sb="11" eb="12">
      <t>レツ</t>
    </rPh>
    <rPh sb="26" eb="27">
      <t>ラン</t>
    </rPh>
    <rPh sb="28" eb="32">
      <t>ヒツヨウジコウ</t>
    </rPh>
    <rPh sb="33" eb="35">
      <t>キニュウ</t>
    </rPh>
    <phoneticPr fontId="1"/>
  </si>
  <si>
    <t>・コンソーシアム形式で申請する場合</t>
    <rPh sb="8" eb="10">
      <t>ケイシキ</t>
    </rPh>
    <rPh sb="11" eb="13">
      <t>シンセイ</t>
    </rPh>
    <rPh sb="15" eb="17">
      <t>バアイ</t>
    </rPh>
    <phoneticPr fontId="1"/>
  </si>
  <si>
    <t>＜幹事企業＞</t>
    <rPh sb="1" eb="5">
      <t>カンジキギョウ</t>
    </rPh>
    <phoneticPr fontId="1"/>
  </si>
  <si>
    <t>・①申請者情報、②補助事業情報、③経費明細書の各シートに必要事項を記入してください。</t>
    <phoneticPr fontId="1"/>
  </si>
  <si>
    <t>・申請に際しては、以下が充足していることを確認してください。</t>
    <rPh sb="1" eb="3">
      <t>シンセイ</t>
    </rPh>
    <rPh sb="4" eb="5">
      <t>サイ</t>
    </rPh>
    <rPh sb="9" eb="11">
      <t>イカ</t>
    </rPh>
    <rPh sb="12" eb="14">
      <t>ジュウソク</t>
    </rPh>
    <rPh sb="21" eb="23">
      <t>カクニン</t>
    </rPh>
    <phoneticPr fontId="1"/>
  </si>
  <si>
    <t>・②補助事業情報(事業者2~10)：参加する全企業分のシートが入力されていること</t>
    <rPh sb="2" eb="4">
      <t>ホジョ</t>
    </rPh>
    <rPh sb="4" eb="6">
      <t>ジギョウ</t>
    </rPh>
    <rPh sb="6" eb="8">
      <t>ジョウホウ</t>
    </rPh>
    <rPh sb="9" eb="12">
      <t>ジギョウシャ</t>
    </rPh>
    <rPh sb="18" eb="20">
      <t>サンカ</t>
    </rPh>
    <rPh sb="22" eb="25">
      <t>ゼンキギョウ</t>
    </rPh>
    <rPh sb="25" eb="26">
      <t>ブン</t>
    </rPh>
    <rPh sb="31" eb="33">
      <t>ニュウリョク</t>
    </rPh>
    <phoneticPr fontId="1"/>
  </si>
  <si>
    <t>・③経費明細書：参加する全企業分の経費情報が入力されていること</t>
    <rPh sb="8" eb="10">
      <t>サンカ</t>
    </rPh>
    <rPh sb="12" eb="15">
      <t>ゼンキギョウ</t>
    </rPh>
    <rPh sb="15" eb="16">
      <t>ブン</t>
    </rPh>
    <rPh sb="17" eb="21">
      <t>ケイヒジョウホウ</t>
    </rPh>
    <rPh sb="22" eb="24">
      <t>ニュウリョク</t>
    </rPh>
    <phoneticPr fontId="1"/>
  </si>
  <si>
    <t>＜幹事企業以外＞</t>
    <rPh sb="1" eb="5">
      <t>カンジキギョウ</t>
    </rPh>
    <rPh sb="5" eb="7">
      <t>イガイ</t>
    </rPh>
    <phoneticPr fontId="1"/>
  </si>
  <si>
    <t>・各者それぞれ②補助事業情報(事業者2~10)のシートに必要事項を記入してください。</t>
    <rPh sb="1" eb="2">
      <t>カク</t>
    </rPh>
    <rPh sb="2" eb="3">
      <t>シャ</t>
    </rPh>
    <phoneticPr fontId="1"/>
  </si>
  <si>
    <t>・③経費明細書：K列以降の&lt;事業者毎の経費明細&gt;欄に必要事項を記入してください。</t>
    <rPh sb="9" eb="10">
      <t>レツ</t>
    </rPh>
    <rPh sb="10" eb="12">
      <t>イコウ</t>
    </rPh>
    <rPh sb="24" eb="25">
      <t>ラン</t>
    </rPh>
    <rPh sb="26" eb="30">
      <t>ヒツヨウジコウ</t>
    </rPh>
    <rPh sb="31" eb="33">
      <t>キニュウ</t>
    </rPh>
    <phoneticPr fontId="1"/>
  </si>
  <si>
    <t>■申請者情報</t>
    <rPh sb="1" eb="4">
      <t>シンセイシャ</t>
    </rPh>
    <rPh sb="4" eb="6">
      <t>ジョウホウ</t>
    </rPh>
    <phoneticPr fontId="1"/>
  </si>
  <si>
    <t>提出日</t>
    <rPh sb="0" eb="3">
      <t>テイシュツビ</t>
    </rPh>
    <phoneticPr fontId="1"/>
  </si>
  <si>
    <t>法人番号</t>
  </si>
  <si>
    <r>
      <t xml:space="preserve">申請者名（企業名） </t>
    </r>
    <r>
      <rPr>
        <vertAlign val="superscript"/>
        <sz val="11"/>
        <color theme="4"/>
        <rFont val="游ゴシック"/>
        <family val="3"/>
        <charset val="128"/>
        <scheme val="minor"/>
      </rPr>
      <t>*1</t>
    </r>
    <rPh sb="5" eb="8">
      <t>キギョウメイ</t>
    </rPh>
    <phoneticPr fontId="1"/>
  </si>
  <si>
    <t>代表者名</t>
  </si>
  <si>
    <t>代表者役職</t>
  </si>
  <si>
    <t>担当者１</t>
  </si>
  <si>
    <t>担当者名（ふりがな）</t>
  </si>
  <si>
    <t>担当者名</t>
  </si>
  <si>
    <t>所属</t>
  </si>
  <si>
    <t>役職</t>
  </si>
  <si>
    <t>電話番号（代表・直通）</t>
    <phoneticPr fontId="1"/>
  </si>
  <si>
    <t>電話番号（携帯）</t>
  </si>
  <si>
    <t>e-mail</t>
  </si>
  <si>
    <t>担当者２</t>
  </si>
  <si>
    <t>電話番号（代表・直通）</t>
  </si>
  <si>
    <r>
      <rPr>
        <b/>
        <sz val="11"/>
        <color theme="1"/>
        <rFont val="游ゴシック"/>
        <family val="3"/>
        <charset val="128"/>
        <scheme val="minor"/>
      </rPr>
      <t xml:space="preserve">新設会社等で、申請時点で確定した決算がなく基準年度を翌年にずらす場合は、"該当する"を選択してください。
</t>
    </r>
    <r>
      <rPr>
        <sz val="11"/>
        <color theme="1"/>
        <rFont val="游ゴシック"/>
        <family val="3"/>
        <charset val="128"/>
        <scheme val="minor"/>
      </rPr>
      <t>工場新設等によって従業員を新たに雇用するケースにおいては、補助事業を完了した日の属する事業年度（基準年度）に、12か月雇用している従業員がおらず、賃上げの確認が難しいことが想定されます。
その場合、当項目で”該当する”を選択することで基準年度を「補助事業を完了した日の属する事業年度の翌事業年度」とします。</t>
    </r>
    <r>
      <rPr>
        <b/>
        <sz val="11"/>
        <color theme="1"/>
        <rFont val="游ゴシック"/>
        <family val="3"/>
        <charset val="128"/>
        <scheme val="minor"/>
      </rPr>
      <t xml:space="preserve">
</t>
    </r>
    <r>
      <rPr>
        <sz val="11"/>
        <color theme="1"/>
        <rFont val="游ゴシック"/>
        <family val="3"/>
        <charset val="128"/>
        <scheme val="minor"/>
      </rPr>
      <t>参照：公募要領 &gt; １．事業の概要 &gt; （５）補助事業の要件 &gt; 【賃上げ要件について】</t>
    </r>
    <rPh sb="7" eb="9">
      <t>シンセイ</t>
    </rPh>
    <rPh sb="66" eb="67">
      <t>アラ</t>
    </rPh>
    <rPh sb="133" eb="134">
      <t>ムズカ</t>
    </rPh>
    <rPh sb="139" eb="141">
      <t>ソウテイ</t>
    </rPh>
    <rPh sb="149" eb="151">
      <t>バアイ</t>
    </rPh>
    <rPh sb="152" eb="153">
      <t>トウ</t>
    </rPh>
    <rPh sb="153" eb="155">
      <t>コウモク</t>
    </rPh>
    <rPh sb="157" eb="159">
      <t>ガイトウ</t>
    </rPh>
    <rPh sb="163" eb="165">
      <t>センタク</t>
    </rPh>
    <rPh sb="170" eb="172">
      <t>キジュン</t>
    </rPh>
    <rPh sb="172" eb="174">
      <t>ネンド</t>
    </rPh>
    <rPh sb="195" eb="196">
      <t>ヨク</t>
    </rPh>
    <rPh sb="196" eb="198">
      <t>ジギョウ</t>
    </rPh>
    <rPh sb="198" eb="200">
      <t>ネンド</t>
    </rPh>
    <rPh sb="208" eb="210">
      <t>サンショウ</t>
    </rPh>
    <rPh sb="220" eb="222">
      <t>ジギョウ</t>
    </rPh>
    <rPh sb="223" eb="225">
      <t>ガイヨウ</t>
    </rPh>
    <rPh sb="231" eb="235">
      <t>ホジョジギョウ</t>
    </rPh>
    <rPh sb="236" eb="238">
      <t>ヨウケン</t>
    </rPh>
    <rPh sb="242" eb="244">
      <t>チンア</t>
    </rPh>
    <rPh sb="245" eb="247">
      <t>ヨウケン</t>
    </rPh>
    <phoneticPr fontId="1"/>
  </si>
  <si>
    <t>該当しない</t>
  </si>
  <si>
    <t>コンソーシアムによる共同申請の場合は以下を入力してください。</t>
    <rPh sb="10" eb="14">
      <t>キョウドウシンセイ</t>
    </rPh>
    <rPh sb="15" eb="17">
      <t>バアイ</t>
    </rPh>
    <rPh sb="18" eb="20">
      <t>イカ</t>
    </rPh>
    <rPh sb="21" eb="23">
      <t>ニュウリョク</t>
    </rPh>
    <phoneticPr fontId="1"/>
  </si>
  <si>
    <t>申請者2</t>
    <rPh sb="0" eb="3">
      <t>シンセイシャ</t>
    </rPh>
    <phoneticPr fontId="1"/>
  </si>
  <si>
    <t>法人番号</t>
    <rPh sb="0" eb="4">
      <t>ホウジンバンゴウ</t>
    </rPh>
    <phoneticPr fontId="1"/>
  </si>
  <si>
    <t>申請者名（企業名）</t>
    <rPh sb="0" eb="3">
      <t>シンセイシャ</t>
    </rPh>
    <rPh sb="3" eb="4">
      <t>メイ</t>
    </rPh>
    <rPh sb="5" eb="8">
      <t>キギョウメイ</t>
    </rPh>
    <phoneticPr fontId="1"/>
  </si>
  <si>
    <t>申請者3</t>
    <rPh sb="0" eb="3">
      <t>シンセイシャ</t>
    </rPh>
    <phoneticPr fontId="1"/>
  </si>
  <si>
    <t>申請者4</t>
    <rPh sb="0" eb="3">
      <t>シンセイシャ</t>
    </rPh>
    <phoneticPr fontId="1"/>
  </si>
  <si>
    <t>申請者5</t>
    <rPh sb="0" eb="3">
      <t>シンセイシャ</t>
    </rPh>
    <phoneticPr fontId="1"/>
  </si>
  <si>
    <t>申請者6</t>
    <rPh sb="0" eb="3">
      <t>シンセイシャ</t>
    </rPh>
    <phoneticPr fontId="1"/>
  </si>
  <si>
    <t>申請者7</t>
    <rPh sb="0" eb="3">
      <t>シンセイシャ</t>
    </rPh>
    <phoneticPr fontId="1"/>
  </si>
  <si>
    <t>申請者8</t>
    <rPh sb="0" eb="3">
      <t>シンセイシャ</t>
    </rPh>
    <phoneticPr fontId="1"/>
  </si>
  <si>
    <t>申請者9</t>
    <rPh sb="0" eb="3">
      <t>シンセイシャ</t>
    </rPh>
    <phoneticPr fontId="1"/>
  </si>
  <si>
    <t>申請者10</t>
    <rPh sb="0" eb="3">
      <t>シンセイシャ</t>
    </rPh>
    <phoneticPr fontId="1"/>
  </si>
  <si>
    <t>■補助事業情報</t>
    <rPh sb="1" eb="3">
      <t>ホジョ</t>
    </rPh>
    <rPh sb="3" eb="5">
      <t>ジギョウ</t>
    </rPh>
    <rPh sb="5" eb="7">
      <t>ジョウホウ</t>
    </rPh>
    <phoneticPr fontId="1"/>
  </si>
  <si>
    <t>提出日　：</t>
    <rPh sb="0" eb="3">
      <t>テイシュツビ</t>
    </rPh>
    <phoneticPr fontId="1"/>
  </si>
  <si>
    <t>事業者名：</t>
    <rPh sb="0" eb="4">
      <t>ジギョウシャメイ</t>
    </rPh>
    <phoneticPr fontId="1"/>
  </si>
  <si>
    <t>最新決算期末日：</t>
    <rPh sb="0" eb="2">
      <t>サイシン</t>
    </rPh>
    <rPh sb="2" eb="4">
      <t>ケッサン</t>
    </rPh>
    <rPh sb="4" eb="6">
      <t>キマツ</t>
    </rPh>
    <rPh sb="6" eb="7">
      <t>ヒ</t>
    </rPh>
    <phoneticPr fontId="1"/>
  </si>
  <si>
    <t>補助事業完了日：</t>
    <rPh sb="0" eb="2">
      <t>ホジョ</t>
    </rPh>
    <rPh sb="2" eb="4">
      <t>ジギョウ</t>
    </rPh>
    <rPh sb="4" eb="6">
      <t>カンリョウ</t>
    </rPh>
    <rPh sb="6" eb="7">
      <t>ビ</t>
    </rPh>
    <phoneticPr fontId="1"/>
  </si>
  <si>
    <t>（金額単位：千円）</t>
    <phoneticPr fontId="1"/>
  </si>
  <si>
    <t>補助事業完了日　</t>
    <rPh sb="0" eb="2">
      <t>ホジョ</t>
    </rPh>
    <rPh sb="2" eb="4">
      <t>ジギョウ</t>
    </rPh>
    <rPh sb="4" eb="6">
      <t>カンリョウ</t>
    </rPh>
    <rPh sb="6" eb="7">
      <t>ビ</t>
    </rPh>
    <phoneticPr fontId="1"/>
  </si>
  <si>
    <t>前々期決算期</t>
    <rPh sb="0" eb="2">
      <t>ゼンゼン</t>
    </rPh>
    <rPh sb="2" eb="3">
      <t>キ</t>
    </rPh>
    <rPh sb="3" eb="5">
      <t>ケッサン</t>
    </rPh>
    <rPh sb="5" eb="6">
      <t>キ</t>
    </rPh>
    <phoneticPr fontId="1"/>
  </si>
  <si>
    <t>前期決算期</t>
    <rPh sb="0" eb="2">
      <t>ゼンキ</t>
    </rPh>
    <rPh sb="2" eb="4">
      <t>ケッサン</t>
    </rPh>
    <rPh sb="4" eb="5">
      <t>キ</t>
    </rPh>
    <phoneticPr fontId="1"/>
  </si>
  <si>
    <t>最新決算期</t>
    <rPh sb="0" eb="5">
      <t>サイシンケッサンキ</t>
    </rPh>
    <phoneticPr fontId="1"/>
  </si>
  <si>
    <t>補助事業期間＋事業化報告期間</t>
    <rPh sb="0" eb="4">
      <t>ホジョジギョウ</t>
    </rPh>
    <rPh sb="4" eb="6">
      <t>キカン</t>
    </rPh>
    <rPh sb="7" eb="9">
      <t>ジギョウ</t>
    </rPh>
    <rPh sb="9" eb="10">
      <t>カ</t>
    </rPh>
    <rPh sb="10" eb="12">
      <t>ホウコク</t>
    </rPh>
    <rPh sb="12" eb="14">
      <t>キカン</t>
    </rPh>
    <phoneticPr fontId="1"/>
  </si>
  <si>
    <t>を含む事業年度：</t>
    <rPh sb="1" eb="2">
      <t>フク</t>
    </rPh>
    <rPh sb="3" eb="5">
      <t>ジギョウ</t>
    </rPh>
    <rPh sb="5" eb="7">
      <t>ネンド</t>
    </rPh>
    <phoneticPr fontId="1"/>
  </si>
  <si>
    <t>&lt;会社全体にかかる財務数値&gt;</t>
    <rPh sb="1" eb="3">
      <t>カイシャ</t>
    </rPh>
    <rPh sb="3" eb="5">
      <t>ゼンタイ</t>
    </rPh>
    <rPh sb="9" eb="11">
      <t>ザイム</t>
    </rPh>
    <rPh sb="11" eb="13">
      <t>スウチ</t>
    </rPh>
    <phoneticPr fontId="1"/>
  </si>
  <si>
    <t>■貸借対照表（B/S）項目</t>
    <rPh sb="1" eb="3">
      <t>タイシャク</t>
    </rPh>
    <rPh sb="3" eb="6">
      <t>タイショウヒョウ</t>
    </rPh>
    <rPh sb="11" eb="13">
      <t>コウモク</t>
    </rPh>
    <phoneticPr fontId="1"/>
  </si>
  <si>
    <t>資産総額</t>
    <rPh sb="0" eb="2">
      <t>シサン</t>
    </rPh>
    <rPh sb="2" eb="4">
      <t>ソウガク</t>
    </rPh>
    <phoneticPr fontId="1"/>
  </si>
  <si>
    <t>うち流動資産</t>
    <rPh sb="2" eb="6">
      <t>リュウドウシサン</t>
    </rPh>
    <phoneticPr fontId="1"/>
  </si>
  <si>
    <t>うち固定資産</t>
    <rPh sb="2" eb="4">
      <t>コテイ</t>
    </rPh>
    <rPh sb="4" eb="6">
      <t>シサン</t>
    </rPh>
    <phoneticPr fontId="1"/>
  </si>
  <si>
    <t>うち有形固定資産</t>
    <rPh sb="2" eb="4">
      <t>ユウケイ</t>
    </rPh>
    <rPh sb="4" eb="6">
      <t>コテイ</t>
    </rPh>
    <rPh sb="6" eb="8">
      <t>シサン</t>
    </rPh>
    <phoneticPr fontId="1"/>
  </si>
  <si>
    <t>うち無形固定資産</t>
    <rPh sb="2" eb="4">
      <t>ムケイ</t>
    </rPh>
    <rPh sb="4" eb="6">
      <t>コテイ</t>
    </rPh>
    <rPh sb="6" eb="8">
      <t>シサン</t>
    </rPh>
    <phoneticPr fontId="1"/>
  </si>
  <si>
    <t>負債総額</t>
    <rPh sb="0" eb="2">
      <t>フサイ</t>
    </rPh>
    <rPh sb="2" eb="4">
      <t>ソウガク</t>
    </rPh>
    <phoneticPr fontId="1"/>
  </si>
  <si>
    <t>うち流動負債</t>
    <rPh sb="2" eb="4">
      <t>リュウドウ</t>
    </rPh>
    <rPh sb="4" eb="6">
      <t>フサイ</t>
    </rPh>
    <phoneticPr fontId="1"/>
  </si>
  <si>
    <t>うち固定負債</t>
    <rPh sb="2" eb="4">
      <t>コテイ</t>
    </rPh>
    <rPh sb="4" eb="6">
      <t>フサイ</t>
    </rPh>
    <phoneticPr fontId="1"/>
  </si>
  <si>
    <t>純資産総額</t>
    <rPh sb="0" eb="3">
      <t>ジュンシサン</t>
    </rPh>
    <rPh sb="3" eb="5">
      <t>ソウガク</t>
    </rPh>
    <phoneticPr fontId="1"/>
  </si>
  <si>
    <t>■損益計算書（P/L）項目</t>
    <rPh sb="1" eb="3">
      <t>ソンエキ</t>
    </rPh>
    <rPh sb="3" eb="6">
      <t>ケイサンショ</t>
    </rPh>
    <rPh sb="11" eb="13">
      <t>コウモク</t>
    </rPh>
    <phoneticPr fontId="1"/>
  </si>
  <si>
    <t>売上高</t>
    <phoneticPr fontId="1"/>
  </si>
  <si>
    <t>売上総利益</t>
  </si>
  <si>
    <t>営業利益</t>
  </si>
  <si>
    <t>給与支給総額（常時使用する従業員）</t>
    <rPh sb="4" eb="6">
      <t>ソウガク</t>
    </rPh>
    <phoneticPr fontId="1"/>
  </si>
  <si>
    <t>給与支給総額（役員）</t>
    <rPh sb="4" eb="6">
      <t>ソウガク</t>
    </rPh>
    <rPh sb="7" eb="9">
      <t>ヤクイン</t>
    </rPh>
    <phoneticPr fontId="1"/>
  </si>
  <si>
    <t>減価償却費</t>
    <rPh sb="0" eb="5">
      <t>ゲンカショウキャクヒ</t>
    </rPh>
    <phoneticPr fontId="1"/>
  </si>
  <si>
    <t>付加価値額（営業利益＋給与支給総額（従業員+役員）＋減価償却費）</t>
    <rPh sb="6" eb="10">
      <t>エイギョウリエキ</t>
    </rPh>
    <rPh sb="11" eb="17">
      <t>キュウヨシキュウソウガク</t>
    </rPh>
    <rPh sb="18" eb="21">
      <t>ジュウギョウイン</t>
    </rPh>
    <rPh sb="22" eb="24">
      <t>ヤクイン</t>
    </rPh>
    <rPh sb="26" eb="31">
      <t>ゲンカショウキャクヒ</t>
    </rPh>
    <phoneticPr fontId="1"/>
  </si>
  <si>
    <t>常時使用する従業員数の集計方法</t>
  </si>
  <si>
    <r>
      <t>リストから選択
&lt;補足・留意事項&gt;</t>
    </r>
    <r>
      <rPr>
        <sz val="11"/>
        <color theme="4"/>
        <rFont val="游ゴシック"/>
        <family val="3"/>
        <charset val="128"/>
        <scheme val="minor"/>
      </rPr>
      <t>*1</t>
    </r>
    <r>
      <rPr>
        <sz val="11"/>
        <color theme="1"/>
        <rFont val="游ゴシック"/>
        <family val="3"/>
        <charset val="128"/>
        <scheme val="minor"/>
      </rPr>
      <t>を参照</t>
    </r>
    <rPh sb="5" eb="7">
      <t>センタク</t>
    </rPh>
    <phoneticPr fontId="1"/>
  </si>
  <si>
    <t>常時使用する従業員数（人数換算）</t>
    <rPh sb="11" eb="15">
      <t>ニンズウカンサン</t>
    </rPh>
    <phoneticPr fontId="1"/>
  </si>
  <si>
    <t>単位：人</t>
    <rPh sb="0" eb="2">
      <t>タンイ</t>
    </rPh>
    <rPh sb="3" eb="4">
      <t>ヒト</t>
    </rPh>
    <phoneticPr fontId="1"/>
  </si>
  <si>
    <t>常時使用する従業員数（就業時間換算）</t>
    <rPh sb="9" eb="10">
      <t>スウ</t>
    </rPh>
    <rPh sb="11" eb="13">
      <t>シュウギョウ</t>
    </rPh>
    <rPh sb="13" eb="15">
      <t>ジカン</t>
    </rPh>
    <rPh sb="15" eb="17">
      <t>カンサン</t>
    </rPh>
    <phoneticPr fontId="1"/>
  </si>
  <si>
    <t>役員数</t>
    <rPh sb="0" eb="3">
      <t>ヤクインスウ</t>
    </rPh>
    <phoneticPr fontId="1"/>
  </si>
  <si>
    <t>従業員1人当たり給与支給総額（給与支給総額÷従業員数）</t>
    <rPh sb="15" eb="21">
      <t>キュウヨシキュウソウガク</t>
    </rPh>
    <rPh sb="22" eb="25">
      <t>ジュウギョウイン</t>
    </rPh>
    <rPh sb="25" eb="26">
      <t>スウ</t>
    </rPh>
    <phoneticPr fontId="1"/>
  </si>
  <si>
    <t>従業員1人当たり給与支給総額（給与支給総額÷就業時間換算の従業員数）</t>
    <rPh sb="15" eb="21">
      <t>キュウヨシキュウソウガク</t>
    </rPh>
    <rPh sb="22" eb="26">
      <t>シュウギョウジカン</t>
    </rPh>
    <rPh sb="26" eb="28">
      <t>カンサン</t>
    </rPh>
    <rPh sb="29" eb="32">
      <t>ジュウギョウイン</t>
    </rPh>
    <rPh sb="32" eb="33">
      <t>スウ</t>
    </rPh>
    <phoneticPr fontId="1"/>
  </si>
  <si>
    <t>従業員1人当たり給与支給総額の上昇率（従業員数ベース）</t>
    <rPh sb="19" eb="22">
      <t>ジュウギョウイン</t>
    </rPh>
    <rPh sb="22" eb="23">
      <t>スウ</t>
    </rPh>
    <phoneticPr fontId="1"/>
  </si>
  <si>
    <t>単位：%</t>
    <rPh sb="0" eb="2">
      <t>タンイ</t>
    </rPh>
    <phoneticPr fontId="1"/>
  </si>
  <si>
    <t>従業員1人当たり給与支給総額の上昇率（就業時間換算の従業員数ベース）</t>
    <rPh sb="19" eb="21">
      <t>シュウギョウ</t>
    </rPh>
    <rPh sb="21" eb="23">
      <t>ジカン</t>
    </rPh>
    <rPh sb="23" eb="25">
      <t>カンサン</t>
    </rPh>
    <rPh sb="26" eb="29">
      <t>ジュウギョウイン</t>
    </rPh>
    <rPh sb="29" eb="30">
      <t>スウ</t>
    </rPh>
    <phoneticPr fontId="1"/>
  </si>
  <si>
    <t>単位：%</t>
    <phoneticPr fontId="1"/>
  </si>
  <si>
    <t>役員1人当たり給与支給総額（給与支給総額（役員）÷役員数）</t>
    <rPh sb="7" eb="13">
      <t>キュウヨシキュウソウガク</t>
    </rPh>
    <rPh sb="14" eb="20">
      <t>キュウヨシキュウソウガク</t>
    </rPh>
    <rPh sb="21" eb="23">
      <t>ヤクイン</t>
    </rPh>
    <rPh sb="25" eb="28">
      <t>ヤクインスウ</t>
    </rPh>
    <phoneticPr fontId="1"/>
  </si>
  <si>
    <t>役員1人当たり給与支給総額の上昇率</t>
    <rPh sb="0" eb="2">
      <t>ヤクイン</t>
    </rPh>
    <phoneticPr fontId="1"/>
  </si>
  <si>
    <t>労働生産性（付加価値額÷(従業員数+役員数)）</t>
    <rPh sb="10" eb="11">
      <t>ガク</t>
    </rPh>
    <rPh sb="18" eb="21">
      <t>ヤクインスウ</t>
    </rPh>
    <phoneticPr fontId="1"/>
  </si>
  <si>
    <t>労働生産性（付加価値額÷(就業時間換算の従業員数+役員数)）</t>
    <rPh sb="10" eb="11">
      <t>ガク</t>
    </rPh>
    <rPh sb="25" eb="28">
      <t>ヤクインスウ</t>
    </rPh>
    <phoneticPr fontId="1"/>
  </si>
  <si>
    <t>■投資・人材育成に係る数値</t>
    <rPh sb="1" eb="3">
      <t>トウシ</t>
    </rPh>
    <rPh sb="4" eb="6">
      <t>ジンザイ</t>
    </rPh>
    <rPh sb="6" eb="8">
      <t>イクセイ</t>
    </rPh>
    <rPh sb="9" eb="10">
      <t>カカ</t>
    </rPh>
    <rPh sb="11" eb="13">
      <t>スウチ</t>
    </rPh>
    <phoneticPr fontId="1"/>
  </si>
  <si>
    <t>設備投資額</t>
    <rPh sb="0" eb="5">
      <t>セツビトウシガク</t>
    </rPh>
    <phoneticPr fontId="1"/>
  </si>
  <si>
    <t>個人企業経済調査の定義</t>
    <rPh sb="0" eb="2">
      <t>コジン</t>
    </rPh>
    <rPh sb="2" eb="4">
      <t>キギョウ</t>
    </rPh>
    <rPh sb="4" eb="6">
      <t>ケイザイ</t>
    </rPh>
    <rPh sb="6" eb="8">
      <t>チョウサ</t>
    </rPh>
    <rPh sb="9" eb="11">
      <t>テイギ</t>
    </rPh>
    <phoneticPr fontId="1"/>
  </si>
  <si>
    <t>参考：建物・構築物の設備投資額 | 調査項目情報 | 政府統計の総合窓口 (e-stat.go.jp)</t>
  </si>
  <si>
    <t>無形固定資産投資額</t>
    <rPh sb="0" eb="9">
      <t>ムケイコテイシサントウシガク</t>
    </rPh>
    <phoneticPr fontId="1"/>
  </si>
  <si>
    <t>研究開発費</t>
    <rPh sb="0" eb="5">
      <t>ケンキュウカイハツヒ</t>
    </rPh>
    <phoneticPr fontId="1"/>
  </si>
  <si>
    <t>企業活動基本調査の定義</t>
    <rPh sb="9" eb="11">
      <t>テイギ</t>
    </rPh>
    <phoneticPr fontId="1"/>
  </si>
  <si>
    <t>参考：自社研究開発費 | 調査項目情報 | 政府統計の総合窓口 (e-stat.go.jp)</t>
  </si>
  <si>
    <t>能力開発費</t>
    <rPh sb="0" eb="5">
      <t>ノウリョクカイハツヒ</t>
    </rPh>
    <phoneticPr fontId="1"/>
  </si>
  <si>
    <t>参考：能力開発費 | 調査項目情報 | 政府統計の総合窓口 (e-stat.go.jp)</t>
  </si>
  <si>
    <t>■その他</t>
    <rPh sb="3" eb="4">
      <t>タ</t>
    </rPh>
    <phoneticPr fontId="1"/>
  </si>
  <si>
    <t>地域未来牽引企業</t>
    <rPh sb="0" eb="2">
      <t>チイキ</t>
    </rPh>
    <rPh sb="2" eb="4">
      <t>ミライ</t>
    </rPh>
    <rPh sb="4" eb="6">
      <t>ケンイン</t>
    </rPh>
    <rPh sb="6" eb="8">
      <t>キギョウ</t>
    </rPh>
    <phoneticPr fontId="1"/>
  </si>
  <si>
    <t>リストから選択</t>
    <rPh sb="5" eb="7">
      <t>センタク</t>
    </rPh>
    <phoneticPr fontId="1"/>
  </si>
  <si>
    <t>参考：「地域未来牽引企業」特設サイト</t>
  </si>
  <si>
    <t>パートナーシップ構築宣言登録企業</t>
    <rPh sb="8" eb="10">
      <t>コウチク</t>
    </rPh>
    <rPh sb="10" eb="12">
      <t>センゲン</t>
    </rPh>
    <rPh sb="12" eb="14">
      <t>トウロク</t>
    </rPh>
    <rPh sb="14" eb="16">
      <t>キギョウ</t>
    </rPh>
    <phoneticPr fontId="1"/>
  </si>
  <si>
    <t>参考：「パートナーシップ構築宣言」ポータルサイト</t>
  </si>
  <si>
    <t>全社の業種（大分類）</t>
    <rPh sb="0" eb="2">
      <t>ゼンシャ</t>
    </rPh>
    <rPh sb="3" eb="5">
      <t>ギョウシュ</t>
    </rPh>
    <rPh sb="6" eb="9">
      <t>ダイブンルイ</t>
    </rPh>
    <phoneticPr fontId="1"/>
  </si>
  <si>
    <t>全社の業種（中分類）</t>
    <rPh sb="0" eb="2">
      <t>ゼンシャ</t>
    </rPh>
    <rPh sb="3" eb="5">
      <t>ギョウシュ</t>
    </rPh>
    <rPh sb="6" eb="9">
      <t>チュウブンルイ</t>
    </rPh>
    <phoneticPr fontId="1"/>
  </si>
  <si>
    <t>参考：日本標準産業分類（総務省）</t>
  </si>
  <si>
    <t>&lt;補助事業にかかる財務数値&gt;</t>
    <rPh sb="1" eb="3">
      <t>ホジョ</t>
    </rPh>
    <rPh sb="3" eb="5">
      <t>ジギョウ</t>
    </rPh>
    <rPh sb="9" eb="13">
      <t>ザイムスウチ</t>
    </rPh>
    <phoneticPr fontId="1"/>
  </si>
  <si>
    <t>■収支計画（補助事業における数値）</t>
    <rPh sb="1" eb="5">
      <t>シュウシケイカク</t>
    </rPh>
    <rPh sb="6" eb="8">
      <t>ホジョ</t>
    </rPh>
    <rPh sb="8" eb="10">
      <t>ジギョウ</t>
    </rPh>
    <rPh sb="14" eb="16">
      <t>スウチ</t>
    </rPh>
    <phoneticPr fontId="1"/>
  </si>
  <si>
    <t>5-1 売上高、5-2 売上総利益、5-3 営業利益、5-6 減価償却費、5-19 市場伸び率（年あたり）を入力してください。</t>
    <rPh sb="4" eb="7">
      <t>ウリアゲダカ</t>
    </rPh>
    <rPh sb="12" eb="17">
      <t>ウリアゲソウリエキ</t>
    </rPh>
    <rPh sb="22" eb="26">
      <t>エイギョウリエキ</t>
    </rPh>
    <rPh sb="31" eb="36">
      <t>ゲンカショウキャクヒ</t>
    </rPh>
    <rPh sb="42" eb="45">
      <t>シジョウノ</t>
    </rPh>
    <rPh sb="46" eb="47">
      <t>リツ</t>
    </rPh>
    <rPh sb="48" eb="49">
      <t>ネン</t>
    </rPh>
    <rPh sb="54" eb="56">
      <t>ニュウリョク</t>
    </rPh>
    <phoneticPr fontId="1"/>
  </si>
  <si>
    <t>上記以外の項目は、6 ■収支計画明細（補助事業における数値）で入力された内容が自動集計されます。</t>
    <rPh sb="0" eb="4">
      <t>ジョウキイガイ</t>
    </rPh>
    <rPh sb="5" eb="7">
      <t>コウモク</t>
    </rPh>
    <rPh sb="31" eb="33">
      <t>ニュウリョク</t>
    </rPh>
    <rPh sb="36" eb="38">
      <t>ナイヨウ</t>
    </rPh>
    <rPh sb="39" eb="41">
      <t>ジドウ</t>
    </rPh>
    <rPh sb="41" eb="43">
      <t>シュウケイ</t>
    </rPh>
    <phoneticPr fontId="1"/>
  </si>
  <si>
    <t>市場伸び率（年あたり）</t>
    <rPh sb="0" eb="2">
      <t>シジョウ</t>
    </rPh>
    <rPh sb="2" eb="3">
      <t>ノ</t>
    </rPh>
    <rPh sb="4" eb="5">
      <t>リツ</t>
    </rPh>
    <rPh sb="6" eb="7">
      <t>ネン</t>
    </rPh>
    <phoneticPr fontId="1"/>
  </si>
  <si>
    <t>成長投資計画書（２.先進性・成長性／売上向上の見込み &gt; 対象業界の市場規模の項）にて算出した年平均成長率を記入してください。</t>
  </si>
  <si>
    <t>■収支計画明細（補助事業における数値）</t>
    <rPh sb="1" eb="5">
      <t>シュウシケイカク</t>
    </rPh>
    <rPh sb="5" eb="7">
      <t>メイサイ</t>
    </rPh>
    <rPh sb="8" eb="10">
      <t>ホジョ</t>
    </rPh>
    <rPh sb="10" eb="12">
      <t>ジギョウ</t>
    </rPh>
    <rPh sb="16" eb="18">
      <t>スウチ</t>
    </rPh>
    <phoneticPr fontId="1"/>
  </si>
  <si>
    <t>補助事業実施都道府県（主となる実施拠点）</t>
    <rPh sb="0" eb="2">
      <t>ホジョ</t>
    </rPh>
    <rPh sb="2" eb="6">
      <t>ジギョウジッシ</t>
    </rPh>
    <rPh sb="6" eb="10">
      <t>トドウフケン</t>
    </rPh>
    <rPh sb="11" eb="12">
      <t>シュ</t>
    </rPh>
    <rPh sb="15" eb="17">
      <t>ジッシ</t>
    </rPh>
    <rPh sb="17" eb="19">
      <t>キョテン</t>
    </rPh>
    <phoneticPr fontId="1"/>
  </si>
  <si>
    <t>補助事業実施都道府県（2~6拠点目）</t>
    <rPh sb="0" eb="2">
      <t>ホジョ</t>
    </rPh>
    <rPh sb="2" eb="6">
      <t>ジギョウジッシ</t>
    </rPh>
    <rPh sb="6" eb="10">
      <t>トドウフケン</t>
    </rPh>
    <rPh sb="14" eb="16">
      <t>キョテン</t>
    </rPh>
    <rPh sb="16" eb="17">
      <t>メ</t>
    </rPh>
    <phoneticPr fontId="1"/>
  </si>
  <si>
    <t>複数ある場合はリストから選択</t>
    <rPh sb="0" eb="2">
      <t>フクスウ</t>
    </rPh>
    <rPh sb="4" eb="6">
      <t>バアイ</t>
    </rPh>
    <rPh sb="12" eb="14">
      <t>センタク</t>
    </rPh>
    <phoneticPr fontId="1"/>
  </si>
  <si>
    <t>複数都道府県で補助事業を実施する場合は、都道府県毎に必要事項を記入してください。</t>
    <rPh sb="0" eb="2">
      <t>フクスウ</t>
    </rPh>
    <rPh sb="2" eb="6">
      <t>トドウフケン</t>
    </rPh>
    <rPh sb="7" eb="11">
      <t>ホジョジギョウ</t>
    </rPh>
    <rPh sb="12" eb="14">
      <t>ジッシ</t>
    </rPh>
    <rPh sb="16" eb="18">
      <t>バアイ</t>
    </rPh>
    <rPh sb="20" eb="24">
      <t>トドウフケン</t>
    </rPh>
    <rPh sb="24" eb="25">
      <t>ゴト</t>
    </rPh>
    <rPh sb="26" eb="30">
      <t>ヒツヨウジコウ</t>
    </rPh>
    <rPh sb="31" eb="33">
      <t>キニュウ</t>
    </rPh>
    <phoneticPr fontId="1"/>
  </si>
  <si>
    <t>主となる実施都道府県での補助事業と賃金に係る情報</t>
    <phoneticPr fontId="1"/>
  </si>
  <si>
    <t>補助事業実施都道府県</t>
    <rPh sb="0" eb="2">
      <t>ホジョ</t>
    </rPh>
    <rPh sb="2" eb="6">
      <t>ジギョウジッシ</t>
    </rPh>
    <rPh sb="6" eb="10">
      <t>トドウフケン</t>
    </rPh>
    <phoneticPr fontId="1"/>
  </si>
  <si>
    <t>従業員/役員1人当たり給与支給総額の上昇率</t>
  </si>
  <si>
    <t>人数ベース</t>
    <rPh sb="0" eb="2">
      <t>ニンズウ</t>
    </rPh>
    <phoneticPr fontId="1"/>
  </si>
  <si>
    <t>就業時間ベース</t>
    <rPh sb="0" eb="2">
      <t>シュウギョウ</t>
    </rPh>
    <rPh sb="2" eb="4">
      <t>ジカン</t>
    </rPh>
    <phoneticPr fontId="1"/>
  </si>
  <si>
    <t>補助事業の業種（大分類）</t>
    <rPh sb="0" eb="2">
      <t>ホジョ</t>
    </rPh>
    <rPh sb="2" eb="4">
      <t>ジギョウ</t>
    </rPh>
    <rPh sb="5" eb="7">
      <t>ギョウシュ</t>
    </rPh>
    <rPh sb="8" eb="11">
      <t>ダイブンルイ</t>
    </rPh>
    <phoneticPr fontId="1"/>
  </si>
  <si>
    <t>従業員</t>
    <rPh sb="0" eb="3">
      <t>ジュウギョウイン</t>
    </rPh>
    <phoneticPr fontId="1"/>
  </si>
  <si>
    <t>補助事業の業種（中分類）</t>
    <rPh sb="0" eb="2">
      <t>ホジョ</t>
    </rPh>
    <rPh sb="2" eb="4">
      <t>ジギョウ</t>
    </rPh>
    <rPh sb="5" eb="7">
      <t>ギョウシュ</t>
    </rPh>
    <rPh sb="8" eb="11">
      <t>チュウブンルイ</t>
    </rPh>
    <phoneticPr fontId="1"/>
  </si>
  <si>
    <t>役員</t>
    <rPh sb="0" eb="2">
      <t>ヤクイン</t>
    </rPh>
    <phoneticPr fontId="1"/>
  </si>
  <si>
    <t>－</t>
  </si>
  <si>
    <t>（金額単位：千円）</t>
  </si>
  <si>
    <t>単位：人</t>
    <phoneticPr fontId="1"/>
  </si>
  <si>
    <t>2拠点目：実施都道府県での補助事業と賃金に係る情報</t>
    <phoneticPr fontId="1"/>
  </si>
  <si>
    <t>単位：人</t>
  </si>
  <si>
    <t>3拠点目：実施都道府県での補助事業と賃金に係る情報</t>
    <phoneticPr fontId="1"/>
  </si>
  <si>
    <t>4拠点目：実施都道府県での補助事業と賃金に係る情報</t>
    <phoneticPr fontId="1"/>
  </si>
  <si>
    <t>5拠点目：実施都道府県での補助事業と賃金に係る情報</t>
    <phoneticPr fontId="1"/>
  </si>
  <si>
    <t>6拠点目：実施都道府県での補助事業と賃金に係る情報</t>
    <phoneticPr fontId="1"/>
  </si>
  <si>
    <t>補助事業の業種（大分類）</t>
    <rPh sb="0" eb="2">
      <t>ホジョ</t>
    </rPh>
    <rPh sb="2" eb="4">
      <t>ジギョウ</t>
    </rPh>
    <rPh sb="4" eb="6">
      <t>ギョウシュ</t>
    </rPh>
    <rPh sb="7" eb="10">
      <t>ダイブンルイ</t>
    </rPh>
    <phoneticPr fontId="1"/>
  </si>
  <si>
    <t>&lt;補足・留意事項&gt;</t>
    <rPh sb="1" eb="3">
      <t>ホソク</t>
    </rPh>
    <rPh sb="4" eb="6">
      <t>リュウイ</t>
    </rPh>
    <rPh sb="6" eb="8">
      <t>ジコウ</t>
    </rPh>
    <phoneticPr fontId="1"/>
  </si>
  <si>
    <t>*1</t>
    <phoneticPr fontId="1"/>
  </si>
  <si>
    <t>従業員1人当たり給与支給総額の上昇率 及び 労働生産性は、従業員数ベース もしくは 従業員の総就業時間ベースの何れかで審査いたします。</t>
    <rPh sb="19" eb="20">
      <t>オヨ</t>
    </rPh>
    <rPh sb="29" eb="33">
      <t>ジュウギョウインスウ</t>
    </rPh>
    <rPh sb="42" eb="45">
      <t>ジュウギョウイン</t>
    </rPh>
    <rPh sb="46" eb="47">
      <t>ソウ</t>
    </rPh>
    <rPh sb="47" eb="49">
      <t>シュウギョウ</t>
    </rPh>
    <rPh sb="49" eb="51">
      <t>ジカン</t>
    </rPh>
    <rPh sb="55" eb="56">
      <t>イズ</t>
    </rPh>
    <rPh sb="59" eb="61">
      <t>シンサ</t>
    </rPh>
    <phoneticPr fontId="1"/>
  </si>
  <si>
    <t>なお、総就業時間換算を使用する場合であっても、正社員は従業員数ベースでカウントし、就業時間換算はパートタイム従業者に対して適用してください。</t>
    <rPh sb="3" eb="4">
      <t>ソウ</t>
    </rPh>
    <rPh sb="4" eb="6">
      <t>シュウギョウ</t>
    </rPh>
    <rPh sb="6" eb="8">
      <t>ジカン</t>
    </rPh>
    <rPh sb="8" eb="10">
      <t>カンサン</t>
    </rPh>
    <rPh sb="11" eb="13">
      <t>シヨウ</t>
    </rPh>
    <rPh sb="15" eb="17">
      <t>バアイ</t>
    </rPh>
    <rPh sb="23" eb="26">
      <t>セイシャイン</t>
    </rPh>
    <rPh sb="27" eb="30">
      <t>ジュウギョウイン</t>
    </rPh>
    <rPh sb="30" eb="31">
      <t>スウ</t>
    </rPh>
    <rPh sb="41" eb="43">
      <t>シュウギョウ</t>
    </rPh>
    <rPh sb="43" eb="45">
      <t>ジカン</t>
    </rPh>
    <rPh sb="45" eb="47">
      <t>カンサン</t>
    </rPh>
    <phoneticPr fontId="1"/>
  </si>
  <si>
    <t>また従業員数ベース、総就業時間ベースの何れかを選択した場合、計画期の途中または実績報告の際にも同様の集計方法を使用してください。</t>
    <rPh sb="2" eb="5">
      <t>ジュウギョウイン</t>
    </rPh>
    <rPh sb="5" eb="6">
      <t>スウ</t>
    </rPh>
    <rPh sb="10" eb="11">
      <t>ソウ</t>
    </rPh>
    <rPh sb="11" eb="13">
      <t>シュウギョウ</t>
    </rPh>
    <rPh sb="13" eb="15">
      <t>ジカン</t>
    </rPh>
    <rPh sb="19" eb="20">
      <t>イズ</t>
    </rPh>
    <rPh sb="23" eb="25">
      <t>センタク</t>
    </rPh>
    <rPh sb="27" eb="29">
      <t>バアイ</t>
    </rPh>
    <rPh sb="30" eb="32">
      <t>ケイカク</t>
    </rPh>
    <rPh sb="32" eb="33">
      <t>キ</t>
    </rPh>
    <rPh sb="34" eb="36">
      <t>トチュウ</t>
    </rPh>
    <rPh sb="39" eb="41">
      <t>ジッセキ</t>
    </rPh>
    <rPh sb="41" eb="43">
      <t>ホウコク</t>
    </rPh>
    <rPh sb="44" eb="45">
      <t>サイ</t>
    </rPh>
    <rPh sb="47" eb="49">
      <t>ドウヨウ</t>
    </rPh>
    <rPh sb="50" eb="52">
      <t>シュウケイ</t>
    </rPh>
    <rPh sb="52" eb="54">
      <t>ホウホウ</t>
    </rPh>
    <rPh sb="55" eb="57">
      <t>シヨウ</t>
    </rPh>
    <phoneticPr fontId="1"/>
  </si>
  <si>
    <t>＜就業時間換算パートタイム従業員数の考え方＞</t>
    <rPh sb="1" eb="3">
      <t>シュウギョウ</t>
    </rPh>
    <rPh sb="3" eb="5">
      <t>ジカン</t>
    </rPh>
    <rPh sb="5" eb="7">
      <t>カンサン</t>
    </rPh>
    <rPh sb="13" eb="16">
      <t>ジュウギョウイン</t>
    </rPh>
    <rPh sb="16" eb="17">
      <t>スウ</t>
    </rPh>
    <rPh sb="18" eb="19">
      <t>カンガ</t>
    </rPh>
    <rPh sb="20" eb="21">
      <t>カタ</t>
    </rPh>
    <phoneticPr fontId="1"/>
  </si>
  <si>
    <t>常用雇用者（企業に常時雇用されている者（期間を定めずに雇用されている者、１か月を超える期間を定めて雇用されている者又は</t>
    <phoneticPr fontId="1"/>
  </si>
  <si>
    <t>業が主として給与を負担している場合は含み、そうでない場合は除く。他の企業などから派遣されている者（労働者派遣法にいう派遣労働者）は除く。）</t>
    <phoneticPr fontId="1"/>
  </si>
  <si>
    <t>のうち、１日の所定労働時間が正社員・正職員（一般に「正社員」、「正職員」などと呼ばれている者をいう。以下同じ。）よりも短い者又は１日の</t>
    <phoneticPr fontId="1"/>
  </si>
  <si>
    <t>所定労働時間が正社員・正職員と同じで１週の所定労働日数が正社員・正職員よりも少ない者のいずれかに該当する者について、全員の１週の就業時間を</t>
    <phoneticPr fontId="1"/>
  </si>
  <si>
    <t>足し合わせ、正社員・正職員の１人の就業時間で換算した人数。</t>
    <phoneticPr fontId="1"/>
  </si>
  <si>
    <t>&lt;要件の充足チェック&gt;</t>
    <rPh sb="1" eb="3">
      <t>ヨウケン</t>
    </rPh>
    <rPh sb="4" eb="6">
      <t>ジュウソク</t>
    </rPh>
    <phoneticPr fontId="1"/>
  </si>
  <si>
    <t>全ての項目が"該当"となっていることを確認してください。”非該当”がある場合は申請不備となりますので注意してください。</t>
    <rPh sb="29" eb="32">
      <t>ヒガイトウ</t>
    </rPh>
    <rPh sb="36" eb="38">
      <t>バアイ</t>
    </rPh>
    <rPh sb="39" eb="43">
      <t>シンセイフビ</t>
    </rPh>
    <rPh sb="50" eb="52">
      <t>チュウイ</t>
    </rPh>
    <phoneticPr fontId="1"/>
  </si>
  <si>
    <t>補助上限額：50億円（補助率1/3以内）</t>
    <phoneticPr fontId="1"/>
  </si>
  <si>
    <t>補助上限額</t>
    <rPh sb="0" eb="5">
      <t>ホジョジョウゲンガク</t>
    </rPh>
    <phoneticPr fontId="1"/>
  </si>
  <si>
    <t>補助事業期間：最長で2026年12月末まで、補助事業期間の整合性</t>
    <rPh sb="22" eb="24">
      <t>ホジョ</t>
    </rPh>
    <rPh sb="24" eb="26">
      <t>ジギョウ</t>
    </rPh>
    <rPh sb="26" eb="28">
      <t>キカン</t>
    </rPh>
    <rPh sb="29" eb="32">
      <t>セイゴウセイ</t>
    </rPh>
    <phoneticPr fontId="1"/>
  </si>
  <si>
    <t>補助事業期間</t>
    <rPh sb="0" eb="2">
      <t>ホジョ</t>
    </rPh>
    <rPh sb="2" eb="6">
      <t>ジギョウキカン</t>
    </rPh>
    <phoneticPr fontId="1"/>
  </si>
  <si>
    <t>常時使用する従業員の数が2,000人以下</t>
    <phoneticPr fontId="1"/>
  </si>
  <si>
    <t>補助対象者</t>
    <rPh sb="0" eb="5">
      <t>ホジョタイショウシャ</t>
    </rPh>
    <phoneticPr fontId="1"/>
  </si>
  <si>
    <t>投資額10億円以上（専門家経費・外注費を除く補助対象経費分）</t>
    <phoneticPr fontId="1"/>
  </si>
  <si>
    <t>補助事業の要件</t>
    <rPh sb="0" eb="2">
      <t>ホジョ</t>
    </rPh>
    <rPh sb="2" eb="4">
      <t>ジギョウ</t>
    </rPh>
    <rPh sb="5" eb="7">
      <t>ヨウケン</t>
    </rPh>
    <phoneticPr fontId="1"/>
  </si>
  <si>
    <t>投資額5億円以上（専門家経費・外注費を除く補助対象経費分）の事業者が1者以上</t>
    <rPh sb="30" eb="33">
      <t>ジギョウシャ</t>
    </rPh>
    <rPh sb="35" eb="36">
      <t>シャ</t>
    </rPh>
    <rPh sb="36" eb="38">
      <t>イジョウ</t>
    </rPh>
    <phoneticPr fontId="1"/>
  </si>
  <si>
    <t>1（主）</t>
    <rPh sb="2" eb="3">
      <t>シュ</t>
    </rPh>
    <phoneticPr fontId="1"/>
  </si>
  <si>
    <t>補助事業が１次産業（農業、林業、漁業）でない</t>
    <rPh sb="0" eb="2">
      <t>ホジョ</t>
    </rPh>
    <rPh sb="2" eb="4">
      <t>ジギョウ</t>
    </rPh>
    <rPh sb="6" eb="7">
      <t>ジ</t>
    </rPh>
    <rPh sb="7" eb="9">
      <t>サンギョウ</t>
    </rPh>
    <rPh sb="10" eb="12">
      <t>ノウギョウ</t>
    </rPh>
    <rPh sb="13" eb="15">
      <t>リンギョウ</t>
    </rPh>
    <rPh sb="16" eb="18">
      <t>ギョギョウ</t>
    </rPh>
    <phoneticPr fontId="1"/>
  </si>
  <si>
    <t>補助事業の終了後3年間の補助事業に関わる従業員（非常勤含む。）1人当たり給与支給総額の年平均成長率が、基準率以上</t>
    <rPh sb="12" eb="14">
      <t>ホジョ</t>
    </rPh>
    <rPh sb="24" eb="27">
      <t>ヒジョウキン</t>
    </rPh>
    <rPh sb="27" eb="28">
      <t>フク</t>
    </rPh>
    <rPh sb="51" eb="54">
      <t>キジュンリツ</t>
    </rPh>
    <phoneticPr fontId="1"/>
  </si>
  <si>
    <t>補助事業の終了後3年間の補助事業に関わる役員1人当たり給与支給総額の年平均成長率が、基準率以上</t>
    <rPh sb="12" eb="14">
      <t>ホジョ</t>
    </rPh>
    <rPh sb="20" eb="22">
      <t>ヤクイン</t>
    </rPh>
    <rPh sb="42" eb="44">
      <t>キジュン</t>
    </rPh>
    <phoneticPr fontId="1"/>
  </si>
  <si>
    <t>「外注費」「専門家経費」の合計が「建物費」「機械装置費」「ソフトウェア費」の合計未満</t>
    <rPh sb="1" eb="4">
      <t>ガイチュウヒ</t>
    </rPh>
    <rPh sb="13" eb="15">
      <t>ゴウケイ</t>
    </rPh>
    <rPh sb="17" eb="20">
      <t>タテモノヒ</t>
    </rPh>
    <rPh sb="22" eb="26">
      <t>キカイソウチ</t>
    </rPh>
    <rPh sb="26" eb="27">
      <t>ヒ</t>
    </rPh>
    <rPh sb="35" eb="36">
      <t>ヒ</t>
    </rPh>
    <rPh sb="38" eb="40">
      <t>ゴウケイ</t>
    </rPh>
    <rPh sb="40" eb="42">
      <t>ミマン</t>
    </rPh>
    <phoneticPr fontId="1"/>
  </si>
  <si>
    <t>補助対象経費</t>
    <rPh sb="0" eb="6">
      <t>ホジョタイショウケイヒ</t>
    </rPh>
    <phoneticPr fontId="1"/>
  </si>
  <si>
    <t>■経費明細書</t>
    <rPh sb="1" eb="6">
      <t>ケイヒメイサイショ</t>
    </rPh>
    <phoneticPr fontId="1"/>
  </si>
  <si>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1"/>
  </si>
  <si>
    <t>　※経費明細書は当該期間に必要な経費を記載してください（補助事業1年目：交付決定日～翌年3月31日、補助事業2年目：4月1日～翌年3月31日、補助事業3年目：4月1日～12月31日）。</t>
    <rPh sb="2" eb="7">
      <t>ケイヒメイサイショ</t>
    </rPh>
    <rPh sb="8" eb="10">
      <t>トウガイ</t>
    </rPh>
    <rPh sb="10" eb="12">
      <t>キカン</t>
    </rPh>
    <rPh sb="28" eb="30">
      <t>ホジョ</t>
    </rPh>
    <rPh sb="30" eb="32">
      <t>ジギョウ</t>
    </rPh>
    <rPh sb="33" eb="35">
      <t>ネンメ</t>
    </rPh>
    <rPh sb="42" eb="44">
      <t>ヨクネン</t>
    </rPh>
    <rPh sb="50" eb="54">
      <t>ホジョジギョウ</t>
    </rPh>
    <rPh sb="55" eb="56">
      <t>ネン</t>
    </rPh>
    <rPh sb="56" eb="57">
      <t>メ</t>
    </rPh>
    <rPh sb="59" eb="60">
      <t>ガツ</t>
    </rPh>
    <rPh sb="61" eb="62">
      <t>ヒ</t>
    </rPh>
    <rPh sb="63" eb="64">
      <t>ヨク</t>
    </rPh>
    <rPh sb="64" eb="65">
      <t>ネン</t>
    </rPh>
    <rPh sb="66" eb="67">
      <t>ガツ</t>
    </rPh>
    <rPh sb="69" eb="70">
      <t>ヒ</t>
    </rPh>
    <rPh sb="71" eb="75">
      <t>ホジョジギョウ</t>
    </rPh>
    <rPh sb="76" eb="78">
      <t>ネンメ</t>
    </rPh>
    <rPh sb="80" eb="81">
      <t>ガツ</t>
    </rPh>
    <rPh sb="82" eb="83">
      <t>ヒ</t>
    </rPh>
    <rPh sb="86" eb="87">
      <t>ガツ</t>
    </rPh>
    <rPh sb="89" eb="90">
      <t>ヒ</t>
    </rPh>
    <phoneticPr fontId="1"/>
  </si>
  <si>
    <t>　※各年度ごとの（C）補助金交付申請額が、年度毎に支払われる補助金額の上限となります。</t>
    <rPh sb="2" eb="5">
      <t>カクネンド</t>
    </rPh>
    <rPh sb="11" eb="19">
      <t>ホジョキンコウフシンセイガク</t>
    </rPh>
    <rPh sb="21" eb="23">
      <t>ネンド</t>
    </rPh>
    <rPh sb="23" eb="24">
      <t>ゴト</t>
    </rPh>
    <rPh sb="25" eb="27">
      <t>シハラ</t>
    </rPh>
    <rPh sb="30" eb="33">
      <t>ホジョキン</t>
    </rPh>
    <rPh sb="33" eb="34">
      <t>ガク</t>
    </rPh>
    <rPh sb="35" eb="37">
      <t>ジョウゲン</t>
    </rPh>
    <phoneticPr fontId="1"/>
  </si>
  <si>
    <t>・投資額10億円以上（専門家経費・外注費を除く（B）補助対象経費分）を記載してください。</t>
    <rPh sb="35" eb="37">
      <t>キサイ</t>
    </rPh>
    <phoneticPr fontId="1"/>
  </si>
  <si>
    <t>・（C）補助金交付申請額は、50億円以内、かつ（B）補助対象経費の1/3以内で入力してください。</t>
    <rPh sb="4" eb="7">
      <t>ホジョキン</t>
    </rPh>
    <rPh sb="7" eb="9">
      <t>コウフ</t>
    </rPh>
    <rPh sb="9" eb="12">
      <t>シンセイガク</t>
    </rPh>
    <rPh sb="16" eb="18">
      <t>オクエン</t>
    </rPh>
    <rPh sb="18" eb="20">
      <t>イナイ</t>
    </rPh>
    <rPh sb="26" eb="32">
      <t>ホジョタイショウケイヒ</t>
    </rPh>
    <rPh sb="36" eb="38">
      <t>イナイ</t>
    </rPh>
    <rPh sb="39" eb="41">
      <t>ニュウリョク</t>
    </rPh>
    <phoneticPr fontId="1"/>
  </si>
  <si>
    <t>&lt;事業者毎の経費明細&gt;</t>
    <rPh sb="1" eb="4">
      <t>ジギョウシャ</t>
    </rPh>
    <rPh sb="4" eb="5">
      <t>ゴト</t>
    </rPh>
    <rPh sb="6" eb="8">
      <t>ケイヒ</t>
    </rPh>
    <rPh sb="8" eb="10">
      <t>メイサイ</t>
    </rPh>
    <phoneticPr fontId="1"/>
  </si>
  <si>
    <t>（単位：千円）</t>
    <rPh sb="1" eb="3">
      <t>タンイ</t>
    </rPh>
    <rPh sb="4" eb="5">
      <t>セン</t>
    </rPh>
    <rPh sb="5" eb="6">
      <t>エン</t>
    </rPh>
    <phoneticPr fontId="1"/>
  </si>
  <si>
    <t>経費区分</t>
    <rPh sb="0" eb="2">
      <t>ケイヒ</t>
    </rPh>
    <rPh sb="2" eb="4">
      <t>クブン</t>
    </rPh>
    <phoneticPr fontId="1"/>
  </si>
  <si>
    <t>事業期間</t>
    <rPh sb="0" eb="4">
      <t>ジギョウキカン</t>
    </rPh>
    <phoneticPr fontId="1"/>
  </si>
  <si>
    <t>（A）事業に要する経費
（税抜き）</t>
    <rPh sb="3" eb="5">
      <t>ジギョウ</t>
    </rPh>
    <rPh sb="6" eb="7">
      <t>ヨウ</t>
    </rPh>
    <rPh sb="9" eb="11">
      <t>ケイヒ</t>
    </rPh>
    <phoneticPr fontId="1"/>
  </si>
  <si>
    <t>（B）補助対象経費
（税抜き）</t>
    <rPh sb="3" eb="9">
      <t>ホジョタイショウケイヒ</t>
    </rPh>
    <rPh sb="11" eb="13">
      <t>ゼイヌ</t>
    </rPh>
    <phoneticPr fontId="1"/>
  </si>
  <si>
    <t>（C）補助金交付申請額</t>
    <rPh sb="3" eb="6">
      <t>ホジョキン</t>
    </rPh>
    <rPh sb="6" eb="8">
      <t>コウフ</t>
    </rPh>
    <rPh sb="8" eb="10">
      <t>シンセイ</t>
    </rPh>
    <rPh sb="10" eb="11">
      <t>ガク</t>
    </rPh>
    <phoneticPr fontId="1"/>
  </si>
  <si>
    <t>（D）積算基礎
※（A）の内訳（機械装置名、単価×数量等）</t>
    <rPh sb="3" eb="7">
      <t>セキサンキソ</t>
    </rPh>
    <rPh sb="13" eb="15">
      <t>ウチワケ</t>
    </rPh>
    <rPh sb="16" eb="21">
      <t>キカイソウチメイ</t>
    </rPh>
    <rPh sb="22" eb="24">
      <t>タンカ</t>
    </rPh>
    <rPh sb="25" eb="27">
      <t>スウリョウ</t>
    </rPh>
    <rPh sb="27" eb="28">
      <t>トウ</t>
    </rPh>
    <phoneticPr fontId="1"/>
  </si>
  <si>
    <t>建物費</t>
    <rPh sb="0" eb="2">
      <t>タテモノ</t>
    </rPh>
    <rPh sb="2" eb="3">
      <t>ヒ</t>
    </rPh>
    <phoneticPr fontId="1"/>
  </si>
  <si>
    <t>補助事業１年目</t>
    <rPh sb="0" eb="4">
      <t>ホジョジギョウ</t>
    </rPh>
    <phoneticPr fontId="1"/>
  </si>
  <si>
    <t>交付決定日～2025年3月31日</t>
    <rPh sb="0" eb="5">
      <t>コウフケッテイビ</t>
    </rPh>
    <rPh sb="10" eb="11">
      <t>ネン</t>
    </rPh>
    <rPh sb="12" eb="13">
      <t>ガツ</t>
    </rPh>
    <rPh sb="15" eb="16">
      <t>ニチ</t>
    </rPh>
    <phoneticPr fontId="1"/>
  </si>
  <si>
    <t>補助事業２年目</t>
    <rPh sb="0" eb="4">
      <t>ホジョジギョウ</t>
    </rPh>
    <phoneticPr fontId="1"/>
  </si>
  <si>
    <t>2025年4月1日～2026年3月31日</t>
    <rPh sb="4" eb="5">
      <t>ネン</t>
    </rPh>
    <rPh sb="6" eb="7">
      <t>ガツ</t>
    </rPh>
    <rPh sb="7" eb="9">
      <t>ツイタチ</t>
    </rPh>
    <rPh sb="14" eb="15">
      <t>ネン</t>
    </rPh>
    <rPh sb="16" eb="17">
      <t>ガツ</t>
    </rPh>
    <rPh sb="19" eb="20">
      <t>ニチ</t>
    </rPh>
    <phoneticPr fontId="1"/>
  </si>
  <si>
    <t>補助事業３年目</t>
    <rPh sb="0" eb="4">
      <t>ホジョジギョウ</t>
    </rPh>
    <phoneticPr fontId="1"/>
  </si>
  <si>
    <t>2026年4月1日～2026年12月31日</t>
    <rPh sb="4" eb="5">
      <t>ネン</t>
    </rPh>
    <rPh sb="6" eb="7">
      <t>ガツ</t>
    </rPh>
    <rPh sb="7" eb="9">
      <t>ツイタチ</t>
    </rPh>
    <rPh sb="14" eb="15">
      <t>ネン</t>
    </rPh>
    <rPh sb="17" eb="18">
      <t>ガツ</t>
    </rPh>
    <rPh sb="20" eb="21">
      <t>ニチ</t>
    </rPh>
    <phoneticPr fontId="1"/>
  </si>
  <si>
    <t>補助事業 合計</t>
    <rPh sb="0" eb="4">
      <t>ホジョジギョウ</t>
    </rPh>
    <rPh sb="5" eb="7">
      <t>ゴウケイ</t>
    </rPh>
    <phoneticPr fontId="1"/>
  </si>
  <si>
    <t>交付決定日～補助事業完了日</t>
    <rPh sb="0" eb="5">
      <t>コウフケッテイビ</t>
    </rPh>
    <rPh sb="6" eb="10">
      <t>ホジョジギョウ</t>
    </rPh>
    <rPh sb="10" eb="13">
      <t>カンリョウビ</t>
    </rPh>
    <phoneticPr fontId="1"/>
  </si>
  <si>
    <t>機械装置費</t>
    <rPh sb="0" eb="4">
      <t>キカイソウチ</t>
    </rPh>
    <rPh sb="4" eb="5">
      <t>ヒ</t>
    </rPh>
    <phoneticPr fontId="1"/>
  </si>
  <si>
    <t>ソフトウェア費</t>
    <rPh sb="6" eb="7">
      <t>ヒ</t>
    </rPh>
    <phoneticPr fontId="1"/>
  </si>
  <si>
    <t>外注費</t>
    <rPh sb="0" eb="3">
      <t>ガイチュウヒ</t>
    </rPh>
    <phoneticPr fontId="1"/>
  </si>
  <si>
    <t>専門家経費</t>
    <rPh sb="0" eb="5">
      <t>センモンカケイヒ</t>
    </rPh>
    <phoneticPr fontId="1"/>
  </si>
  <si>
    <t>合計</t>
    <rPh sb="0" eb="2">
      <t>ゴウケイ</t>
    </rPh>
    <phoneticPr fontId="1"/>
  </si>
  <si>
    <t>&lt;経費明細 合計&gt;</t>
    <rPh sb="1" eb="3">
      <t>ケイヒ</t>
    </rPh>
    <rPh sb="3" eb="5">
      <t>メイサイ</t>
    </rPh>
    <rPh sb="6" eb="8">
      <t>ゴウケイ</t>
    </rPh>
    <phoneticPr fontId="1"/>
  </si>
  <si>
    <t>投資額</t>
    <rPh sb="0" eb="3">
      <t>トウシガク</t>
    </rPh>
    <phoneticPr fontId="1"/>
  </si>
  <si>
    <t>投資額（1者で5億円以上の事業者）</t>
    <rPh sb="0" eb="3">
      <t>トウシガク</t>
    </rPh>
    <rPh sb="5" eb="6">
      <t>シャ</t>
    </rPh>
    <rPh sb="8" eb="12">
      <t>オクエンイジョウ</t>
    </rPh>
    <rPh sb="13" eb="16">
      <t>ジギョウシャ</t>
    </rPh>
    <phoneticPr fontId="1"/>
  </si>
  <si>
    <t>事業者１</t>
    <rPh sb="0" eb="3">
      <t>ジギョウシャ</t>
    </rPh>
    <phoneticPr fontId="1"/>
  </si>
  <si>
    <t>事業者２</t>
    <rPh sb="0" eb="3">
      <t>ジギョウシャ</t>
    </rPh>
    <phoneticPr fontId="1"/>
  </si>
  <si>
    <t>事業者３</t>
    <rPh sb="0" eb="3">
      <t>ジギョウシャ</t>
    </rPh>
    <phoneticPr fontId="1"/>
  </si>
  <si>
    <t>事業者４</t>
    <rPh sb="0" eb="3">
      <t>ジギョウシャ</t>
    </rPh>
    <phoneticPr fontId="1"/>
  </si>
  <si>
    <t>事業者５</t>
    <rPh sb="0" eb="3">
      <t>ジギョウシャ</t>
    </rPh>
    <phoneticPr fontId="1"/>
  </si>
  <si>
    <t>事業者６</t>
    <rPh sb="0" eb="3">
      <t>ジギョウシャ</t>
    </rPh>
    <phoneticPr fontId="1"/>
  </si>
  <si>
    <t>事業者７</t>
    <rPh sb="0" eb="3">
      <t>ジギョウシャ</t>
    </rPh>
    <phoneticPr fontId="1"/>
  </si>
  <si>
    <t>事業者８</t>
    <rPh sb="0" eb="3">
      <t>ジギョウシャ</t>
    </rPh>
    <phoneticPr fontId="1"/>
  </si>
  <si>
    <t>事業者９</t>
    <rPh sb="0" eb="3">
      <t>ジギョウシャ</t>
    </rPh>
    <phoneticPr fontId="1"/>
  </si>
  <si>
    <t>事業者１０</t>
    <rPh sb="0" eb="3">
      <t>ジギョウシャ</t>
    </rPh>
    <phoneticPr fontId="1"/>
  </si>
  <si>
    <t>計</t>
    <rPh sb="0" eb="1">
      <t>ケイ</t>
    </rPh>
    <phoneticPr fontId="1"/>
  </si>
  <si>
    <t>日本標準分類
_大分類</t>
    <rPh sb="0" eb="2">
      <t>ニホン</t>
    </rPh>
    <rPh sb="2" eb="4">
      <t>ヒョウジュン</t>
    </rPh>
    <rPh sb="4" eb="6">
      <t>ブンルイ</t>
    </rPh>
    <rPh sb="8" eb="9">
      <t>ダイ</t>
    </rPh>
    <rPh sb="9" eb="11">
      <t>ブンルイ</t>
    </rPh>
    <phoneticPr fontId="1"/>
  </si>
  <si>
    <t>日本標準分類
_中分類</t>
    <rPh sb="0" eb="2">
      <t>ニホン</t>
    </rPh>
    <rPh sb="2" eb="4">
      <t>ヒョウジュン</t>
    </rPh>
    <rPh sb="4" eb="6">
      <t>ブンルイ</t>
    </rPh>
    <rPh sb="8" eb="11">
      <t>チュウブンルイ</t>
    </rPh>
    <phoneticPr fontId="1"/>
  </si>
  <si>
    <t>A_農業・林業</t>
    <phoneticPr fontId="1"/>
  </si>
  <si>
    <t>B_漁業</t>
    <phoneticPr fontId="1"/>
  </si>
  <si>
    <t>C_鉱業・採石業・砂利採取業</t>
    <phoneticPr fontId="1"/>
  </si>
  <si>
    <t>D_建設業</t>
    <phoneticPr fontId="1"/>
  </si>
  <si>
    <t>E_製造業</t>
    <phoneticPr fontId="1"/>
  </si>
  <si>
    <t>F_電気・ガス・熱供給・水道業</t>
    <phoneticPr fontId="1"/>
  </si>
  <si>
    <t>G_情報通信業</t>
    <phoneticPr fontId="1"/>
  </si>
  <si>
    <t>H_運輸業・郵便業</t>
    <phoneticPr fontId="1"/>
  </si>
  <si>
    <t>I_卸売業・小売業</t>
    <phoneticPr fontId="1"/>
  </si>
  <si>
    <t>J_金融業・保険業</t>
    <phoneticPr fontId="1"/>
  </si>
  <si>
    <t>K_不動産業・物品賃貸業</t>
    <phoneticPr fontId="1"/>
  </si>
  <si>
    <t>L_学術研究・専門・技術サービス業</t>
    <phoneticPr fontId="1"/>
  </si>
  <si>
    <t>M_宿泊業・飲食サービス業</t>
    <phoneticPr fontId="1"/>
  </si>
  <si>
    <t>N_生活関連サービス業・娯楽業</t>
    <phoneticPr fontId="1"/>
  </si>
  <si>
    <t>O_教育・学習支援業</t>
    <phoneticPr fontId="1"/>
  </si>
  <si>
    <t>P_医療・福祉</t>
    <phoneticPr fontId="1"/>
  </si>
  <si>
    <t>Q_複合サービス事業</t>
    <phoneticPr fontId="1"/>
  </si>
  <si>
    <t>R_サービス業_他に分類されないもの</t>
    <phoneticPr fontId="1"/>
  </si>
  <si>
    <t>S_公務_他に分類されるものを除く</t>
    <phoneticPr fontId="1"/>
  </si>
  <si>
    <t>T_分類不能の産業</t>
    <phoneticPr fontId="1"/>
  </si>
  <si>
    <t>A_農業，林業</t>
  </si>
  <si>
    <t>01_農業</t>
  </si>
  <si>
    <t>03_漁業（水産養殖業を除く）</t>
  </si>
  <si>
    <t>05_鉱業，採石業，砂利採取業</t>
  </si>
  <si>
    <t>06_総合工事業</t>
  </si>
  <si>
    <t>09_食料品製造業</t>
  </si>
  <si>
    <t>33_電気業</t>
  </si>
  <si>
    <t>37_通信業</t>
  </si>
  <si>
    <t>42_鉄道業</t>
  </si>
  <si>
    <t>50_各種商品卸売業</t>
  </si>
  <si>
    <t>62_銀行業</t>
  </si>
  <si>
    <t>68_不動産取引業</t>
  </si>
  <si>
    <t>71_学術・開発研究機関</t>
  </si>
  <si>
    <t>75_宿泊業</t>
  </si>
  <si>
    <t>78_洗濯・理容・美容・浴場業</t>
  </si>
  <si>
    <t>81_学校教育</t>
  </si>
  <si>
    <t>83_医療業</t>
  </si>
  <si>
    <t>86_郵便局</t>
  </si>
  <si>
    <t>88_廃棄物処理業</t>
  </si>
  <si>
    <t>97_国家公務</t>
  </si>
  <si>
    <t>99_分類不能の産業</t>
  </si>
  <si>
    <t>02_林業</t>
  </si>
  <si>
    <t>04_水産養殖業</t>
  </si>
  <si>
    <t>07_職別工事業(設備工事業を除く)</t>
  </si>
  <si>
    <t>10_飲料・たばこ・飼料製造業</t>
  </si>
  <si>
    <t>34_ガス業</t>
  </si>
  <si>
    <t>38_放送業</t>
  </si>
  <si>
    <t>43_道路旅客運送業</t>
  </si>
  <si>
    <t>51_繊維・衣服等卸売業</t>
  </si>
  <si>
    <t>63_協同組織金融業</t>
  </si>
  <si>
    <t>69_不動産賃貸業・管理業</t>
  </si>
  <si>
    <t>72_専門サービス業（他に分類されないもの）</t>
  </si>
  <si>
    <t>76_飲食店</t>
  </si>
  <si>
    <t>79_その他の生活関連サービス業</t>
  </si>
  <si>
    <t>82_その他の教育，学習支援業</t>
  </si>
  <si>
    <t>84_保健衛生</t>
  </si>
  <si>
    <t>87_協同組合（他に分類されないもの）</t>
  </si>
  <si>
    <t>89_自動車整備業</t>
  </si>
  <si>
    <t>98_地方公務</t>
  </si>
  <si>
    <t>B_漁業</t>
  </si>
  <si>
    <t>08_設備工事業</t>
  </si>
  <si>
    <t>11_繊維工業</t>
  </si>
  <si>
    <t>35_熱供給業</t>
  </si>
  <si>
    <t>39_情報サービス業</t>
  </si>
  <si>
    <t>44_道路貨物運送業</t>
  </si>
  <si>
    <t>52_飲食料品卸売業</t>
  </si>
  <si>
    <t>64_貸金業，クレジットカード業等非預金信用機関</t>
  </si>
  <si>
    <t>70_物品賃貸業</t>
  </si>
  <si>
    <t>73_広告業</t>
  </si>
  <si>
    <t>77_持ち帰り・配達飲食サービス業</t>
  </si>
  <si>
    <t>80_娯楽業</t>
  </si>
  <si>
    <t>85_社会保険・社会福祉・介護事業</t>
  </si>
  <si>
    <t>90_機械等修理業（別掲を除く）</t>
  </si>
  <si>
    <t>12_木材・木製品製造業（家具を除く）</t>
  </si>
  <si>
    <t>36_水道業</t>
  </si>
  <si>
    <t>40_インターネット附随サービス業</t>
  </si>
  <si>
    <t>45_水運業</t>
  </si>
  <si>
    <t>53_建築材料，鉱物・金属材料等卸売業</t>
  </si>
  <si>
    <t>65_金融商品取引業，商品先物取引業</t>
  </si>
  <si>
    <t>74_技術サービス業（他に分類されないもの）</t>
  </si>
  <si>
    <t>91_職業紹介・労働者派遣業</t>
  </si>
  <si>
    <t>C_鉱業，採石業，砂利採取業</t>
  </si>
  <si>
    <t>13_家具・装備品製造業</t>
  </si>
  <si>
    <t>41_映像・音声・文字情報制作業</t>
  </si>
  <si>
    <t>46_航空運輸業</t>
  </si>
  <si>
    <t>54_機械器具卸売業</t>
  </si>
  <si>
    <t>66_補助的金融業等</t>
  </si>
  <si>
    <t>92_その他の事業サービス業</t>
  </si>
  <si>
    <t>D_建設業</t>
  </si>
  <si>
    <t>14_パルプ・紙・紙加工品製造業</t>
  </si>
  <si>
    <t>47_倉庫業</t>
  </si>
  <si>
    <t>55_その他の卸売業</t>
  </si>
  <si>
    <t>67_保険業（保険媒介代理業，保険サービス業を含む）</t>
  </si>
  <si>
    <t>93_政治・経済・文化団体</t>
  </si>
  <si>
    <t>15_印刷・同関連業</t>
  </si>
  <si>
    <t>48_運輸に附帯するサービス業</t>
  </si>
  <si>
    <t>56_各種商品小売業</t>
  </si>
  <si>
    <t>94_宗教</t>
  </si>
  <si>
    <t>16_化学工業</t>
  </si>
  <si>
    <t>49_郵便業（信書便事業を含む）</t>
  </si>
  <si>
    <t>57_織物・衣服・身の回り品小売業</t>
  </si>
  <si>
    <t>95_その他のサービス業</t>
  </si>
  <si>
    <t>E_製造業</t>
  </si>
  <si>
    <t>17_石油製品・石炭製品製造業</t>
  </si>
  <si>
    <t>58_飲食料品小売業</t>
  </si>
  <si>
    <t>96_外国公務</t>
  </si>
  <si>
    <t>18_プラスチック製品製造業（別掲を除く）</t>
  </si>
  <si>
    <t>59_機械器具小売業</t>
  </si>
  <si>
    <t>19_ゴム製品製造業</t>
  </si>
  <si>
    <t>60_その他の小売業</t>
  </si>
  <si>
    <t>20_なめし革・同製品・毛皮製造業</t>
  </si>
  <si>
    <t>61_無店舗小売業</t>
  </si>
  <si>
    <t>21_窯業・土石製品製造業</t>
  </si>
  <si>
    <t>22_鉄鋼業</t>
  </si>
  <si>
    <t>23_非鉄金属製造業</t>
  </si>
  <si>
    <t>24_金属製品製造業</t>
  </si>
  <si>
    <t>25_はん用機械器具製造業</t>
  </si>
  <si>
    <t>26_生産用機械器具製造業</t>
  </si>
  <si>
    <t>27_業務用機械器具製造業</t>
  </si>
  <si>
    <t>28_電子部品・デバイス・電子回路製造業</t>
  </si>
  <si>
    <t>29_電気機械器具製造業</t>
  </si>
  <si>
    <t>30_情報通信機械器具製造業</t>
  </si>
  <si>
    <t>31_輸送用機械器具製造業</t>
  </si>
  <si>
    <t>32_その他の製造業</t>
  </si>
  <si>
    <t>F_電気・ガス・熱供給・水道業</t>
  </si>
  <si>
    <t>G_情報通信業</t>
  </si>
  <si>
    <t>H_運輸業，郵便業</t>
  </si>
  <si>
    <t>I_卸売業，小売業</t>
  </si>
  <si>
    <t>J_金融業，保険業</t>
  </si>
  <si>
    <t>K_不動産業，物品賃貸業</t>
  </si>
  <si>
    <t>L_学術研究，専門・技術サービス業</t>
  </si>
  <si>
    <t>M_宿泊業，飲食サービス業</t>
  </si>
  <si>
    <t>N_生活関連サービス業，娯楽業</t>
  </si>
  <si>
    <t>O_教育，学習支援業</t>
  </si>
  <si>
    <t>P_医療，福祉</t>
  </si>
  <si>
    <t>Q_複合サービス事業</t>
  </si>
  <si>
    <t>R_サービス業（他に分類されないもの）</t>
  </si>
  <si>
    <t>S_公務（他に分類されるものを除く）</t>
  </si>
  <si>
    <t>T_分類不能の産業</t>
  </si>
  <si>
    <t>都道府県別の最低賃金の5年間（2018年度～2023年度）の年平均上昇率</t>
    <phoneticPr fontId="1"/>
  </si>
  <si>
    <t>都道府県</t>
  </si>
  <si>
    <t>基準率</t>
    <rPh sb="0" eb="3">
      <t>キジュンリツ</t>
    </rPh>
    <phoneticPr fontId="1"/>
  </si>
  <si>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</si>
  <si>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</si>
  <si>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</si>
  <si>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</si>
  <si>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</si>
  <si>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</si>
  <si>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</si>
  <si>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</si>
  <si>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</si>
  <si>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</si>
  <si>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</si>
  <si>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</si>
  <si>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</si>
  <si>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</si>
  <si>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</si>
  <si>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</si>
  <si>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</si>
  <si>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</si>
  <si>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</si>
  <si>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</si>
  <si>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</si>
  <si>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</si>
  <si>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</si>
  <si>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</si>
  <si>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</si>
  <si>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</si>
  <si>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</si>
  <si>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</si>
  <si>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</si>
  <si>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</si>
  <si>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</si>
  <si>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</si>
  <si>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</si>
  <si>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</si>
  <si>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</si>
  <si>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</si>
  <si>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</si>
  <si>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</si>
  <si>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</si>
  <si>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</si>
  <si>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</si>
  <si>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</si>
  <si>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</si>
  <si>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</si>
  <si>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</si>
  <si>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</si>
  <si>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</si>
  <si>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全国平均</t>
    <phoneticPr fontId="1"/>
  </si>
  <si>
    <t>ver. 240312-01</t>
    <phoneticPr fontId="1"/>
  </si>
  <si>
    <t>ver. 240229-01</t>
    <phoneticPr fontId="1"/>
  </si>
  <si>
    <t>ver. 240329-01</t>
    <phoneticPr fontId="1"/>
  </si>
  <si>
    <r>
      <rPr>
        <vertAlign val="superscript"/>
        <sz val="11"/>
        <color theme="4"/>
        <rFont val="游ゴシック"/>
        <family val="3"/>
        <charset val="128"/>
        <scheme val="minor"/>
      </rPr>
      <t>*1</t>
    </r>
    <r>
      <rPr>
        <sz val="11"/>
        <color theme="4"/>
        <rFont val="游ゴシック"/>
        <family val="3"/>
        <charset val="128"/>
        <scheme val="minor"/>
      </rPr>
      <t xml:space="preserve"> コンソーシアムによる共同申請の場合には、幹事企業を入力してください。</t>
    </r>
    <rPh sb="23" eb="25">
      <t>カンジ</t>
    </rPh>
    <rPh sb="28" eb="3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</si>
</sst>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年&quot;&quot;度&quot;"/>
    <numFmt numFmtId="177" formatCode="[$-F800]dddd\,\ mmmm\ dd\,\ yyyy"/>
    <numFmt numFmtId="178" formatCode="yy/m&quot;月期&quot;"/>
    <numFmt numFmtId="179" formatCode="yyyy&quot;年&quot;m&quot;月期&quot;"/>
    <numFmt numFmtId="180" formatCode="yy&quot;年&quot;m&quot;月期&quot;"/>
  </numFmts>
  <fonts count="24"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theme="1"/>
      <name val="游ゴシック"/>
      <family val="2"/>
      <charset val="128"/>
      <scheme val="minor"/>
    </font>
    <font>
      <sz val="11"/>
      <color theme="1"/>
      <name val="游ゴシック"/>
      <family val="3"/>
      <charset val="128"/>
    </font>
    <font>
      <b/>
      <sz val="12"/>
      <color theme="1"/>
      <name val="游ゴシック"/>
      <family val="3"/>
      <charset val="128"/>
      <scheme val="minor"/>
    </font>
    <font>
      <sz val="11"/>
      <color theme="2"/>
      <name val="游ゴシック"/>
      <family val="3"/>
      <charset val="128"/>
      <scheme val="minor"/>
    </font>
    <font>
      <sz val="11"/>
      <color rgb="FFC00000"/>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1"/>
      <color theme="1"/>
      <name val="游ゴシック"/>
      <family val="3"/>
      <charset val="128"/>
    </font>
    <font>
      <u/>
      <sz val="11"/>
      <color theme="10"/>
      <name val="游ゴシック"/>
      <family val="2"/>
      <charset val="128"/>
      <scheme val="minor"/>
    </font>
    <font>
      <sz val="11"/>
      <color theme="4"/>
      <name val="游ゴシック"/>
      <family val="3"/>
      <charset val="128"/>
      <scheme val="minor"/>
    </font>
    <font>
      <b/>
      <sz val="11"/>
      <color theme="4"/>
      <name val="游ゴシック"/>
      <family val="3"/>
      <charset val="128"/>
      <scheme val="minor"/>
    </font>
    <font>
      <b/>
      <sz val="14"/>
      <color theme="1"/>
      <name val="游ゴシック"/>
      <family val="3"/>
      <charset val="128"/>
      <scheme val="minor"/>
    </font>
    <font>
      <sz val="11"/>
      <color theme="0" tint="-0.249977111117893"/>
      <name val="游ゴシック"/>
      <family val="3"/>
      <charset val="128"/>
      <scheme val="minor"/>
    </font>
    <font>
      <b/>
      <sz val="11"/>
      <name val="游ゴシック"/>
      <family val="3"/>
      <charset val="128"/>
      <scheme val="minor"/>
    </font>
    <font>
      <vertAlign val="superscript"/>
      <sz val="11"/>
      <color theme="4"/>
      <name val="游ゴシック"/>
      <family val="3"/>
      <charset val="128"/>
      <scheme val="minor"/>
    </font>
    <font>
      <sz val="10"/>
      <color theme="4"/>
      <name val="游ゴシック"/>
      <family val="3"/>
      <charset val="128"/>
      <scheme val="minor"/>
    </font>
    <font>
      <sz val="11"/>
      <color theme="0"/>
      <name val="游ゴシック"/>
      <family val="3"/>
      <charset val="128"/>
      <scheme val="minor"/>
    </font>
    <font>
      <sz val="12"/>
      <color theme="4"/>
      <name val="游ゴシック"/>
      <family val="3"/>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bgColor indexed="64"/>
      </patternFill>
    </fill>
  </fills>
  <borders count="31">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diagonalUp="1">
      <left style="hair">
        <color auto="1"/>
      </left>
      <right style="hair">
        <color auto="1"/>
      </right>
      <top style="hair">
        <color auto="1"/>
      </top>
      <bottom style="hair">
        <color auto="1"/>
      </bottom>
      <diagonal style="hair">
        <color auto="1"/>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auto="1"/>
      </left>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style="thin">
        <color indexed="64"/>
      </top>
      <bottom style="hair">
        <color auto="1"/>
      </bottom>
      <diagonal/>
    </border>
    <border>
      <left style="hair">
        <color auto="1"/>
      </left>
      <right style="thin">
        <color auto="1"/>
      </right>
      <top style="thin">
        <color indexed="64"/>
      </top>
      <bottom style="hair">
        <color auto="1"/>
      </bottom>
      <diagonal/>
    </border>
    <border>
      <left style="thin">
        <color auto="1"/>
      </left>
      <right style="hair">
        <color auto="1"/>
      </right>
      <top style="thin">
        <color indexed="64"/>
      </top>
      <bottom style="hair">
        <color auto="1"/>
      </bottom>
      <diagonal/>
    </border>
    <border>
      <left/>
      <right style="medium">
        <color indexed="64"/>
      </right>
      <top style="medium">
        <color indexed="64"/>
      </top>
      <bottom style="medium">
        <color indexed="64"/>
      </bottom>
      <diagonal/>
    </border>
  </borders>
  <cellStyleXfs count="4">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195">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right" vertical="center"/>
    </xf>
    <xf numFmtId="0" fontId="2" fillId="0" borderId="0" xfId="0" applyFont="1" applyAlignment="1">
      <alignment horizontal="left" vertical="center" indent="1"/>
    </xf>
    <xf numFmtId="0" fontId="2" fillId="0" borderId="2" xfId="0" applyFont="1" applyBorder="1" applyAlignment="1">
      <alignment horizontal="right" vertical="center"/>
    </xf>
    <xf numFmtId="0" fontId="2" fillId="0" borderId="0" xfId="0" applyFont="1" applyAlignment="1">
      <alignment horizontal="left" vertical="center"/>
    </xf>
    <xf numFmtId="0" fontId="2" fillId="2" borderId="2" xfId="0" applyFont="1" applyFill="1" applyBorder="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2" fillId="0" borderId="7" xfId="0" applyFont="1" applyBorder="1">
      <alignment vertical="center"/>
    </xf>
    <xf numFmtId="38" fontId="2" fillId="2" borderId="3" xfId="2" applyFont="1" applyFill="1" applyBorder="1">
      <alignment vertical="center"/>
    </xf>
    <xf numFmtId="38" fontId="2" fillId="2" borderId="1" xfId="2" applyFont="1" applyFill="1" applyBorder="1">
      <alignment vertical="center"/>
    </xf>
    <xf numFmtId="38" fontId="2" fillId="2" borderId="10" xfId="2" applyFont="1" applyFill="1" applyBorder="1">
      <alignment vertical="center"/>
    </xf>
    <xf numFmtId="0" fontId="0" fillId="0" borderId="12" xfId="0" applyBorder="1">
      <alignment vertical="center"/>
    </xf>
    <xf numFmtId="0" fontId="0" fillId="0" borderId="9" xfId="0" applyBorder="1">
      <alignment vertical="center"/>
    </xf>
    <xf numFmtId="0" fontId="7" fillId="0" borderId="0" xfId="0" applyFont="1">
      <alignment vertical="center"/>
    </xf>
    <xf numFmtId="0" fontId="7" fillId="0" borderId="1" xfId="0" applyFont="1" applyBorder="1" applyAlignment="1">
      <alignment horizontal="left" vertical="center" wrapText="1"/>
    </xf>
    <xf numFmtId="10" fontId="7" fillId="0" borderId="1" xfId="0" applyNumberFormat="1" applyFont="1" applyBorder="1" applyAlignment="1">
      <alignment horizontal="left" vertical="center" wrapText="1"/>
    </xf>
    <xf numFmtId="38" fontId="2" fillId="2" borderId="9" xfId="2" applyFont="1" applyFill="1" applyBorder="1">
      <alignment vertical="center"/>
    </xf>
    <xf numFmtId="0" fontId="2" fillId="0" borderId="14" xfId="0" applyFont="1" applyBorder="1">
      <alignment vertical="center"/>
    </xf>
    <xf numFmtId="0" fontId="8" fillId="0" borderId="0" xfId="0" applyFo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1" xfId="0" applyFont="1" applyBorder="1" applyAlignment="1">
      <alignment horizontal="left" vertical="center" wrapText="1"/>
    </xf>
    <xf numFmtId="0" fontId="2" fillId="2" borderId="2" xfId="0" applyFont="1" applyFill="1" applyBorder="1" applyAlignment="1">
      <alignment horizontal="left" vertical="center"/>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2" fillId="0" borderId="1" xfId="0" applyFont="1" applyBorder="1" applyAlignment="1">
      <alignment horizontal="left" vertical="center" indent="1"/>
    </xf>
    <xf numFmtId="0" fontId="2" fillId="0" borderId="7" xfId="0" applyFont="1" applyBorder="1" applyAlignment="1">
      <alignment horizontal="left" vertical="center" indent="1"/>
    </xf>
    <xf numFmtId="0" fontId="2" fillId="0" borderId="7" xfId="0" applyFont="1" applyBorder="1" applyAlignment="1">
      <alignment horizontal="left" vertical="center"/>
    </xf>
    <xf numFmtId="0" fontId="3" fillId="0" borderId="0" xfId="0" applyFont="1" applyAlignment="1">
      <alignment horizontal="center" vertical="center"/>
    </xf>
    <xf numFmtId="0" fontId="2" fillId="0" borderId="1" xfId="0" applyFont="1" applyBorder="1">
      <alignment vertical="center"/>
    </xf>
    <xf numFmtId="0" fontId="4" fillId="0" borderId="1" xfId="0" applyFont="1" applyBorder="1">
      <alignment vertical="center"/>
    </xf>
    <xf numFmtId="0" fontId="9" fillId="0" borderId="1" xfId="0" applyFont="1" applyBorder="1">
      <alignment vertical="center"/>
    </xf>
    <xf numFmtId="0" fontId="0" fillId="0" borderId="1" xfId="0" applyBorder="1" applyAlignment="1">
      <alignment horizontal="left" vertical="center"/>
    </xf>
    <xf numFmtId="0" fontId="3" fillId="0" borderId="0" xfId="0" applyFont="1" applyAlignment="1">
      <alignment horizontal="right" vertical="center"/>
    </xf>
    <xf numFmtId="0" fontId="7" fillId="2" borderId="1" xfId="0" applyFont="1" applyFill="1" applyBorder="1" applyAlignment="1">
      <alignment horizontal="left" vertical="center" wrapText="1"/>
    </xf>
    <xf numFmtId="10" fontId="7" fillId="2" borderId="1" xfId="0" applyNumberFormat="1" applyFont="1" applyFill="1" applyBorder="1" applyAlignment="1">
      <alignment horizontal="left" vertical="center" wrapText="1"/>
    </xf>
    <xf numFmtId="0" fontId="4" fillId="2" borderId="1" xfId="0" applyFont="1" applyFill="1" applyBorder="1">
      <alignment vertical="center"/>
    </xf>
    <xf numFmtId="0" fontId="2" fillId="2" borderId="1" xfId="0" applyFont="1" applyFill="1" applyBorder="1">
      <alignment vertical="center"/>
    </xf>
    <xf numFmtId="0" fontId="2" fillId="0" borderId="13" xfId="0" applyFont="1" applyBorder="1">
      <alignment vertical="center"/>
    </xf>
    <xf numFmtId="0" fontId="2" fillId="0" borderId="13" xfId="0" applyFont="1" applyBorder="1" applyAlignment="1">
      <alignment horizontal="right" vertical="center"/>
    </xf>
    <xf numFmtId="0" fontId="2" fillId="0" borderId="0" xfId="0" applyFont="1" applyAlignment="1">
      <alignment horizontal="centerContinuous" vertical="center"/>
    </xf>
    <xf numFmtId="0" fontId="2" fillId="2" borderId="2" xfId="0" applyFont="1" applyFill="1" applyBorder="1" applyAlignment="1">
      <alignment vertical="center" wrapText="1"/>
    </xf>
    <xf numFmtId="0" fontId="2" fillId="2" borderId="13" xfId="0" applyFont="1" applyFill="1" applyBorder="1" applyAlignment="1">
      <alignment horizontal="right" vertical="center"/>
    </xf>
    <xf numFmtId="0" fontId="2" fillId="2" borderId="13" xfId="0" applyFont="1" applyFill="1" applyBorder="1" applyAlignment="1">
      <alignment vertical="center" wrapText="1"/>
    </xf>
    <xf numFmtId="0" fontId="2" fillId="2" borderId="4" xfId="0" applyFont="1" applyFill="1" applyBorder="1">
      <alignment vertical="center"/>
    </xf>
    <xf numFmtId="0" fontId="2" fillId="0" borderId="13" xfId="0" applyFont="1" applyBorder="1" applyAlignment="1">
      <alignment horizontal="left" vertical="center"/>
    </xf>
    <xf numFmtId="0" fontId="10" fillId="0" borderId="0" xfId="0" applyFont="1">
      <alignmen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3" fillId="0" borderId="0" xfId="0" applyFont="1" applyAlignment="1">
      <alignment horizontal="left" indent="1"/>
    </xf>
    <xf numFmtId="0" fontId="3" fillId="0" borderId="7" xfId="0" applyFont="1" applyBorder="1" applyAlignment="1">
      <alignment horizontal="left" indent="1"/>
    </xf>
    <xf numFmtId="10" fontId="2" fillId="0" borderId="0" xfId="1" applyNumberFormat="1" applyFont="1">
      <alignment vertical="center"/>
    </xf>
    <xf numFmtId="10" fontId="2" fillId="2" borderId="1" xfId="1" applyNumberFormat="1" applyFont="1" applyFill="1" applyBorder="1">
      <alignment vertical="center"/>
    </xf>
    <xf numFmtId="10" fontId="2" fillId="2" borderId="9" xfId="1" applyNumberFormat="1" applyFont="1" applyFill="1" applyBorder="1">
      <alignment vertical="center"/>
    </xf>
    <xf numFmtId="0" fontId="11" fillId="2" borderId="1" xfId="0" applyFont="1" applyFill="1" applyBorder="1" applyAlignment="1">
      <alignment horizontal="center" vertical="center" shrinkToFit="1"/>
    </xf>
    <xf numFmtId="0" fontId="12" fillId="0" borderId="0" xfId="0" applyFont="1" applyAlignment="1"/>
    <xf numFmtId="0" fontId="2" fillId="0" borderId="7" xfId="0" applyFont="1" applyBorder="1" applyAlignment="1">
      <alignment horizontal="right" vertical="center"/>
    </xf>
    <xf numFmtId="0" fontId="3" fillId="0" borderId="0" xfId="0" applyFont="1" applyAlignment="1"/>
    <xf numFmtId="0" fontId="0" fillId="0" borderId="7" xfId="0" applyBorder="1" applyAlignment="1">
      <alignment horizontal="left" vertical="center"/>
    </xf>
    <xf numFmtId="0" fontId="0" fillId="0" borderId="6" xfId="0" applyBorder="1" applyAlignment="1">
      <alignment horizontal="center" vertical="center"/>
    </xf>
    <xf numFmtId="0" fontId="2" fillId="0" borderId="8" xfId="0" applyFont="1" applyBorder="1" applyAlignment="1">
      <alignment horizontal="left" vertical="center"/>
    </xf>
    <xf numFmtId="0" fontId="2" fillId="0" borderId="11" xfId="0" applyFont="1" applyBorder="1">
      <alignment vertical="center"/>
    </xf>
    <xf numFmtId="0" fontId="0" fillId="0" borderId="8" xfId="0" applyBorder="1" applyAlignment="1">
      <alignment horizontal="left" vertical="center"/>
    </xf>
    <xf numFmtId="0" fontId="2" fillId="2" borderId="1" xfId="0" applyFont="1" applyFill="1" applyBorder="1" applyAlignment="1">
      <alignment horizontal="center" vertical="center"/>
    </xf>
    <xf numFmtId="0" fontId="13" fillId="0" borderId="0" xfId="0" applyFont="1">
      <alignment vertical="center"/>
    </xf>
    <xf numFmtId="0" fontId="0" fillId="0" borderId="4" xfId="0" applyBorder="1">
      <alignment vertical="center"/>
    </xf>
    <xf numFmtId="0" fontId="0" fillId="0" borderId="1" xfId="0" applyBorder="1">
      <alignment vertical="center"/>
    </xf>
    <xf numFmtId="0" fontId="0" fillId="0" borderId="20" xfId="0" applyBorder="1">
      <alignment vertical="center"/>
    </xf>
    <xf numFmtId="0" fontId="0" fillId="0" borderId="1" xfId="0" applyBorder="1" applyAlignment="1">
      <alignment vertical="center" wrapText="1"/>
    </xf>
    <xf numFmtId="0" fontId="0" fillId="0" borderId="8" xfId="0" applyBorder="1">
      <alignment vertical="center"/>
    </xf>
    <xf numFmtId="178" fontId="3" fillId="2" borderId="1" xfId="0" applyNumberFormat="1" applyFont="1" applyFill="1" applyBorder="1" applyAlignment="1">
      <alignment horizontal="center" vertical="center"/>
    </xf>
    <xf numFmtId="176" fontId="3" fillId="2" borderId="4" xfId="0" applyNumberFormat="1" applyFont="1" applyFill="1" applyBorder="1" applyAlignment="1">
      <alignment horizontal="center" vertical="center"/>
    </xf>
    <xf numFmtId="0" fontId="14" fillId="0" borderId="0" xfId="3">
      <alignment vertical="center"/>
    </xf>
    <xf numFmtId="0" fontId="3" fillId="0" borderId="0" xfId="0" applyFont="1" applyAlignment="1">
      <alignment horizontal="left" vertical="center" indent="1"/>
    </xf>
    <xf numFmtId="0" fontId="4" fillId="0" borderId="13" xfId="0" applyFont="1" applyBorder="1" applyAlignment="1">
      <alignment horizontal="left" vertical="center"/>
    </xf>
    <xf numFmtId="0" fontId="4" fillId="0" borderId="0" xfId="0" applyFont="1" applyAlignment="1">
      <alignment horizontal="left" vertical="center"/>
    </xf>
    <xf numFmtId="0" fontId="15" fillId="0" borderId="0" xfId="0" applyFont="1">
      <alignment vertical="center"/>
    </xf>
    <xf numFmtId="0" fontId="16" fillId="0" borderId="0" xfId="0" applyFont="1">
      <alignment vertical="center"/>
    </xf>
    <xf numFmtId="0" fontId="2" fillId="0" borderId="0" xfId="0" applyFont="1" applyAlignment="1"/>
    <xf numFmtId="38" fontId="2" fillId="2" borderId="3" xfId="2" applyFont="1" applyFill="1" applyBorder="1" applyProtection="1">
      <alignment vertical="center"/>
    </xf>
    <xf numFmtId="38" fontId="2" fillId="2" borderId="1" xfId="2" applyFont="1" applyFill="1" applyBorder="1" applyProtection="1">
      <alignment vertical="center"/>
    </xf>
    <xf numFmtId="38" fontId="2" fillId="2" borderId="9" xfId="2" applyFont="1" applyFill="1" applyBorder="1" applyProtection="1">
      <alignment vertical="center"/>
    </xf>
    <xf numFmtId="0" fontId="15" fillId="0" borderId="13" xfId="0" applyFont="1" applyBorder="1">
      <alignment vertical="center"/>
    </xf>
    <xf numFmtId="0" fontId="17" fillId="0" borderId="0" xfId="0" applyFont="1">
      <alignment vertical="center"/>
    </xf>
    <xf numFmtId="0" fontId="3" fillId="2" borderId="4" xfId="0" applyFont="1" applyFill="1" applyBorder="1" applyAlignment="1">
      <alignment horizontal="left" vertical="center" indent="1"/>
    </xf>
    <xf numFmtId="0" fontId="3" fillId="2" borderId="15" xfId="0" applyFont="1" applyFill="1" applyBorder="1" applyAlignment="1">
      <alignment horizontal="centerContinuous" vertical="center" wrapText="1"/>
    </xf>
    <xf numFmtId="0" fontId="3" fillId="2" borderId="3" xfId="0" applyFont="1" applyFill="1" applyBorder="1" applyAlignment="1">
      <alignment horizontal="centerContinuous" vertical="center" wrapText="1"/>
    </xf>
    <xf numFmtId="0" fontId="3" fillId="2" borderId="4" xfId="0" applyFont="1" applyFill="1" applyBorder="1" applyAlignment="1">
      <alignment vertical="center" wrapText="1"/>
    </xf>
    <xf numFmtId="0" fontId="3" fillId="2" borderId="21" xfId="0" applyFont="1" applyFill="1" applyBorder="1" applyAlignment="1">
      <alignment vertical="center" wrapText="1"/>
    </xf>
    <xf numFmtId="0" fontId="3" fillId="2" borderId="22" xfId="0" applyFont="1" applyFill="1" applyBorder="1" applyAlignment="1">
      <alignment vertical="center" wrapText="1"/>
    </xf>
    <xf numFmtId="0" fontId="2" fillId="0" borderId="4" xfId="0" applyFont="1" applyBorder="1" applyAlignment="1">
      <alignment horizontal="left" vertical="center" indent="1"/>
    </xf>
    <xf numFmtId="0" fontId="4" fillId="0" borderId="1" xfId="0" applyFont="1" applyBorder="1" applyAlignment="1">
      <alignment horizontal="left" vertical="center" indent="1"/>
    </xf>
    <xf numFmtId="38" fontId="2" fillId="0" borderId="1" xfId="2" applyFont="1" applyFill="1" applyBorder="1">
      <alignment vertical="center"/>
    </xf>
    <xf numFmtId="0" fontId="2" fillId="0" borderId="23" xfId="0" applyFont="1" applyBorder="1" applyAlignment="1">
      <alignment vertical="center" wrapText="1"/>
    </xf>
    <xf numFmtId="0" fontId="18" fillId="0" borderId="20" xfId="0" applyFont="1" applyBorder="1" applyAlignment="1">
      <alignment horizontal="left" vertical="center" indent="1"/>
    </xf>
    <xf numFmtId="0" fontId="18" fillId="0" borderId="8" xfId="0" applyFont="1" applyBorder="1" applyAlignment="1">
      <alignment horizontal="left" vertical="center" indent="1"/>
    </xf>
    <xf numFmtId="0" fontId="2" fillId="2" borderId="4" xfId="0" applyFont="1" applyFill="1" applyBorder="1" applyAlignment="1">
      <alignment horizontal="left" vertical="center" indent="1"/>
    </xf>
    <xf numFmtId="0" fontId="4" fillId="2" borderId="1" xfId="0" applyFont="1" applyFill="1" applyBorder="1" applyAlignment="1">
      <alignment horizontal="left" vertical="center" indent="1"/>
    </xf>
    <xf numFmtId="0" fontId="2" fillId="2" borderId="23" xfId="0" applyFont="1" applyFill="1" applyBorder="1" applyAlignment="1">
      <alignment vertical="center" wrapText="1"/>
    </xf>
    <xf numFmtId="38" fontId="2" fillId="2" borderId="24" xfId="2" applyFont="1" applyFill="1" applyBorder="1">
      <alignment vertical="center"/>
    </xf>
    <xf numFmtId="0" fontId="2" fillId="0" borderId="21" xfId="0" applyFont="1" applyBorder="1" applyAlignment="1">
      <alignment vertical="center" wrapText="1"/>
    </xf>
    <xf numFmtId="0" fontId="18" fillId="0" borderId="25" xfId="0" applyFont="1" applyBorder="1" applyAlignment="1">
      <alignment horizontal="left" vertical="center" indent="1"/>
    </xf>
    <xf numFmtId="0" fontId="2" fillId="2" borderId="26" xfId="0" applyFont="1" applyFill="1" applyBorder="1" applyAlignment="1">
      <alignment horizontal="left" vertical="center" indent="1"/>
    </xf>
    <xf numFmtId="0" fontId="2" fillId="2" borderId="21" xfId="0" applyFont="1" applyFill="1" applyBorder="1" applyAlignment="1">
      <alignment vertical="center" wrapText="1"/>
    </xf>
    <xf numFmtId="0" fontId="2" fillId="0" borderId="20" xfId="0" applyFont="1" applyBorder="1" applyAlignment="1">
      <alignment horizontal="left" vertical="center" indent="1"/>
    </xf>
    <xf numFmtId="0" fontId="2" fillId="2" borderId="8" xfId="0" applyFont="1" applyFill="1" applyBorder="1" applyAlignment="1">
      <alignment horizontal="left" vertical="center" indent="1"/>
    </xf>
    <xf numFmtId="38" fontId="2" fillId="2" borderId="27" xfId="2" applyFont="1" applyFill="1" applyBorder="1">
      <alignment vertical="center"/>
    </xf>
    <xf numFmtId="0" fontId="2" fillId="2" borderId="28" xfId="0" applyFont="1" applyFill="1" applyBorder="1" applyAlignment="1">
      <alignment vertical="center" wrapText="1"/>
    </xf>
    <xf numFmtId="38" fontId="2" fillId="2" borderId="29" xfId="2" applyFont="1" applyFill="1" applyBorder="1">
      <alignment vertical="center"/>
    </xf>
    <xf numFmtId="0" fontId="2" fillId="2" borderId="1" xfId="0" applyFont="1" applyFill="1" applyBorder="1" applyAlignment="1">
      <alignment horizontal="left" vertical="center" indent="1"/>
    </xf>
    <xf numFmtId="0" fontId="3" fillId="4" borderId="1" xfId="0" applyFont="1" applyFill="1" applyBorder="1" applyAlignment="1">
      <alignment horizontal="left" vertical="center" indent="1"/>
    </xf>
    <xf numFmtId="0" fontId="19" fillId="4" borderId="1" xfId="0" applyFont="1" applyFill="1" applyBorder="1" applyAlignment="1">
      <alignment horizontal="left" vertical="center" indent="1"/>
    </xf>
    <xf numFmtId="38" fontId="3" fillId="4" borderId="1" xfId="2" applyFont="1" applyFill="1" applyBorder="1">
      <alignment vertical="center"/>
    </xf>
    <xf numFmtId="0" fontId="3" fillId="4" borderId="23" xfId="0" applyFont="1" applyFill="1" applyBorder="1" applyAlignment="1">
      <alignment vertical="center" wrapText="1"/>
    </xf>
    <xf numFmtId="38" fontId="3" fillId="4" borderId="24" xfId="2" applyFont="1" applyFill="1" applyBorder="1">
      <alignment vertical="center"/>
    </xf>
    <xf numFmtId="49" fontId="0" fillId="3" borderId="1" xfId="0" applyNumberFormat="1" applyFill="1" applyBorder="1" applyAlignment="1" applyProtection="1">
      <alignment horizontal="left" vertical="center"/>
      <protection locked="0"/>
    </xf>
    <xf numFmtId="38" fontId="2" fillId="3" borderId="1" xfId="2" applyFont="1" applyFill="1" applyBorder="1" applyProtection="1">
      <alignment vertical="center"/>
      <protection locked="0"/>
    </xf>
    <xf numFmtId="0" fontId="2" fillId="3" borderId="23" xfId="0" applyFont="1" applyFill="1" applyBorder="1" applyAlignment="1" applyProtection="1">
      <alignment vertical="center" wrapText="1"/>
      <protection locked="0"/>
    </xf>
    <xf numFmtId="38" fontId="2" fillId="3" borderId="4" xfId="2" applyFont="1" applyFill="1" applyBorder="1" applyProtection="1">
      <alignment vertical="center"/>
      <protection locked="0"/>
    </xf>
    <xf numFmtId="0" fontId="2" fillId="3" borderId="21" xfId="0" applyFont="1" applyFill="1" applyBorder="1" applyAlignment="1" applyProtection="1">
      <alignment vertical="center" wrapText="1"/>
      <protection locked="0"/>
    </xf>
    <xf numFmtId="38" fontId="2" fillId="3" borderId="24" xfId="2" applyFont="1" applyFill="1" applyBorder="1" applyProtection="1">
      <alignment vertical="center"/>
      <protection locked="0"/>
    </xf>
    <xf numFmtId="38" fontId="2" fillId="3" borderId="22" xfId="2" applyFont="1" applyFill="1" applyBorder="1" applyProtection="1">
      <alignment vertical="center"/>
      <protection locked="0"/>
    </xf>
    <xf numFmtId="38" fontId="2" fillId="0" borderId="0" xfId="0" applyNumberFormat="1" applyFont="1">
      <alignment vertical="center"/>
    </xf>
    <xf numFmtId="0" fontId="21" fillId="0" borderId="0" xfId="0" applyFont="1">
      <alignment vertical="center"/>
    </xf>
    <xf numFmtId="0" fontId="14" fillId="0" borderId="0" xfId="3" applyBorder="1" applyAlignment="1">
      <alignment horizontal="left" vertical="center" indent="1"/>
    </xf>
    <xf numFmtId="38" fontId="3" fillId="0" borderId="1" xfId="2" applyFont="1" applyFill="1" applyBorder="1">
      <alignment vertical="center"/>
    </xf>
    <xf numFmtId="0" fontId="3" fillId="0" borderId="23" xfId="0" applyFont="1" applyBorder="1" applyAlignment="1">
      <alignment vertical="center" wrapText="1"/>
    </xf>
    <xf numFmtId="0" fontId="4" fillId="0" borderId="12" xfId="0" applyFont="1" applyBorder="1" applyAlignment="1">
      <alignment horizontal="left" vertical="center" indent="1"/>
    </xf>
    <xf numFmtId="0" fontId="3" fillId="0" borderId="2" xfId="0" applyFont="1" applyBorder="1" applyAlignment="1">
      <alignment horizontal="left" vertical="center" indent="1"/>
    </xf>
    <xf numFmtId="0" fontId="19" fillId="0" borderId="3" xfId="0" applyFont="1" applyBorder="1" applyAlignment="1">
      <alignment horizontal="left" vertical="center" indent="1"/>
    </xf>
    <xf numFmtId="0" fontId="15" fillId="0" borderId="0" xfId="0" applyFont="1" applyAlignment="1">
      <alignment horizontal="left" vertical="center" indent="1"/>
    </xf>
    <xf numFmtId="0" fontId="4" fillId="2" borderId="8" xfId="0" applyFont="1" applyFill="1" applyBorder="1" applyAlignment="1">
      <alignment horizontal="left" vertical="center" indent="1"/>
    </xf>
    <xf numFmtId="0" fontId="4" fillId="2" borderId="26" xfId="0" applyFont="1" applyFill="1" applyBorder="1" applyAlignment="1">
      <alignment horizontal="left" vertical="center" indent="1"/>
    </xf>
    <xf numFmtId="0" fontId="3" fillId="2" borderId="1" xfId="0" applyFont="1" applyFill="1" applyBorder="1" applyAlignment="1">
      <alignment horizontal="center" vertical="center" shrinkToFit="1"/>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2" borderId="2" xfId="0" applyFont="1" applyFill="1" applyBorder="1" applyAlignment="1">
      <alignment horizontal="right" vertical="center" wrapText="1"/>
    </xf>
    <xf numFmtId="0" fontId="4" fillId="0" borderId="13" xfId="0" applyFont="1" applyBorder="1">
      <alignment vertical="center"/>
    </xf>
    <xf numFmtId="0" fontId="4" fillId="2" borderId="2" xfId="0" applyFont="1" applyFill="1" applyBorder="1" applyAlignment="1">
      <alignment horizontal="left" vertical="center"/>
    </xf>
    <xf numFmtId="0" fontId="4" fillId="0" borderId="2" xfId="0" applyFont="1" applyBorder="1" applyAlignment="1">
      <alignment horizontal="left" vertical="center"/>
    </xf>
    <xf numFmtId="0" fontId="11" fillId="0" borderId="0" xfId="0" applyFont="1" applyAlignment="1"/>
    <xf numFmtId="10" fontId="11" fillId="2" borderId="1" xfId="1" applyNumberFormat="1" applyFont="1" applyFill="1" applyBorder="1" applyAlignment="1">
      <alignment horizontal="center" vertical="center"/>
    </xf>
    <xf numFmtId="0" fontId="12" fillId="0" borderId="11" xfId="0" applyFont="1" applyBorder="1" applyAlignment="1">
      <alignment horizontal="right" vertical="center"/>
    </xf>
    <xf numFmtId="177" fontId="22" fillId="0" borderId="0" xfId="0" applyNumberFormat="1" applyFont="1" applyAlignment="1">
      <alignment horizontal="left" vertical="center"/>
    </xf>
    <xf numFmtId="10" fontId="22" fillId="0" borderId="0" xfId="1" applyNumberFormat="1" applyFont="1">
      <alignment vertical="center"/>
    </xf>
    <xf numFmtId="0" fontId="0" fillId="0" borderId="2" xfId="0" applyBorder="1">
      <alignment vertical="center"/>
    </xf>
    <xf numFmtId="0" fontId="0" fillId="0" borderId="3" xfId="0" applyBorder="1">
      <alignment vertical="center"/>
    </xf>
    <xf numFmtId="0" fontId="16" fillId="0" borderId="9" xfId="0" applyFont="1" applyBorder="1">
      <alignment vertical="center"/>
    </xf>
    <xf numFmtId="0" fontId="15" fillId="0" borderId="0" xfId="0" applyFont="1" applyAlignment="1">
      <alignment horizontal="left" indent="1"/>
    </xf>
    <xf numFmtId="0" fontId="0" fillId="0" borderId="11" xfId="0" applyBorder="1">
      <alignment vertical="center"/>
    </xf>
    <xf numFmtId="0" fontId="0" fillId="2" borderId="1" xfId="0" applyFill="1" applyBorder="1" applyAlignment="1">
      <alignment horizontal="left" vertical="center"/>
    </xf>
    <xf numFmtId="0" fontId="2" fillId="2" borderId="16" xfId="0" applyFont="1" applyFill="1" applyBorder="1" applyAlignment="1">
      <alignment horizontal="right"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0" fontId="3" fillId="2" borderId="19" xfId="0" applyFont="1" applyFill="1" applyBorder="1">
      <alignment vertical="center"/>
    </xf>
    <xf numFmtId="10" fontId="11" fillId="2" borderId="9" xfId="1" applyNumberFormat="1" applyFont="1" applyFill="1" applyBorder="1" applyAlignment="1">
      <alignment horizontal="center" vertical="center"/>
    </xf>
    <xf numFmtId="0" fontId="11" fillId="2" borderId="1" xfId="0" applyFont="1" applyFill="1" applyBorder="1" applyAlignment="1">
      <alignment horizontal="center" vertical="center"/>
    </xf>
    <xf numFmtId="0" fontId="3" fillId="2" borderId="1" xfId="0" applyFont="1" applyFill="1" applyBorder="1" applyAlignment="1">
      <alignment horizontal="centerContinuous" vertical="center"/>
    </xf>
    <xf numFmtId="180" fontId="3" fillId="2" borderId="1" xfId="0" applyNumberFormat="1" applyFont="1" applyFill="1" applyBorder="1" applyAlignment="1">
      <alignment horizontal="center" vertical="center" shrinkToFit="1"/>
    </xf>
    <xf numFmtId="0" fontId="16" fillId="0" borderId="16" xfId="0" applyFont="1" applyBorder="1">
      <alignment vertical="center"/>
    </xf>
    <xf numFmtId="0" fontId="23" fillId="0" borderId="0" xfId="0" applyFont="1">
      <alignment vertical="center"/>
    </xf>
    <xf numFmtId="0" fontId="2" fillId="0" borderId="17" xfId="0" applyFont="1" applyBorder="1">
      <alignment vertical="center"/>
    </xf>
    <xf numFmtId="0" fontId="2" fillId="0" borderId="30" xfId="0" applyFont="1" applyBorder="1">
      <alignment vertical="center"/>
    </xf>
    <xf numFmtId="177" fontId="0" fillId="3" borderId="1" xfId="0" applyNumberFormat="1" applyFill="1" applyBorder="1" applyAlignment="1" applyProtection="1">
      <alignment horizontal="left" vertical="center"/>
      <protection locked="0"/>
    </xf>
    <xf numFmtId="179" fontId="2" fillId="3" borderId="1" xfId="0" applyNumberFormat="1" applyFont="1" applyFill="1" applyBorder="1" applyAlignment="1" applyProtection="1">
      <alignment horizontal="left" vertical="center"/>
      <protection locked="0"/>
    </xf>
    <xf numFmtId="38" fontId="2" fillId="3" borderId="3" xfId="2" applyFont="1" applyFill="1" applyBorder="1" applyProtection="1">
      <alignment vertical="center"/>
      <protection locked="0"/>
    </xf>
    <xf numFmtId="38" fontId="2" fillId="3" borderId="9" xfId="2" applyFont="1" applyFill="1" applyBorder="1" applyProtection="1">
      <alignment vertical="center"/>
      <protection locked="0"/>
    </xf>
    <xf numFmtId="0" fontId="2" fillId="3" borderId="3" xfId="2" applyNumberFormat="1" applyFont="1" applyFill="1" applyBorder="1" applyProtection="1">
      <alignment vertical="center"/>
      <protection locked="0"/>
    </xf>
    <xf numFmtId="0" fontId="2" fillId="3" borderId="3" xfId="0" applyFont="1" applyFill="1" applyBorder="1" applyProtection="1">
      <alignment vertical="center"/>
      <protection locked="0"/>
    </xf>
    <xf numFmtId="0" fontId="2" fillId="3" borderId="1" xfId="0" applyFont="1" applyFill="1" applyBorder="1" applyAlignment="1" applyProtection="1">
      <alignment horizontal="left" vertical="center"/>
      <protection locked="0"/>
    </xf>
    <xf numFmtId="10" fontId="2" fillId="3" borderId="3" xfId="1" applyNumberFormat="1" applyFont="1" applyFill="1" applyBorder="1" applyProtection="1">
      <alignment vertical="center"/>
      <protection locked="0"/>
    </xf>
    <xf numFmtId="0" fontId="2" fillId="3" borderId="6" xfId="0" applyFont="1" applyFill="1" applyBorder="1" applyProtection="1">
      <alignment vertical="center"/>
      <protection locked="0"/>
    </xf>
    <xf numFmtId="0" fontId="2" fillId="3" borderId="1" xfId="0" applyFont="1" applyFill="1" applyBorder="1" applyProtection="1">
      <alignment vertical="center"/>
      <protection locked="0"/>
    </xf>
    <xf numFmtId="0" fontId="0" fillId="3" borderId="8" xfId="0" applyFill="1" applyBorder="1" applyAlignment="1" applyProtection="1">
      <alignment horizontal="left" vertical="center"/>
      <protection locked="0"/>
    </xf>
    <xf numFmtId="0" fontId="0" fillId="3" borderId="1" xfId="0" applyFill="1" applyBorder="1" applyAlignment="1" applyProtection="1">
      <alignment horizontal="left" vertical="center"/>
      <protection locked="0"/>
    </xf>
    <xf numFmtId="38" fontId="2" fillId="3" borderId="11" xfId="2" applyFont="1" applyFill="1" applyBorder="1" applyProtection="1">
      <alignment vertical="center"/>
      <protection locked="0"/>
    </xf>
    <xf numFmtId="177" fontId="0" fillId="2" borderId="1" xfId="0" applyNumberFormat="1" applyFill="1" applyBorder="1" applyAlignment="1">
      <alignment horizontal="left" vertical="center"/>
    </xf>
    <xf numFmtId="0" fontId="3" fillId="2" borderId="4" xfId="0" applyFont="1" applyFill="1" applyBorder="1" applyAlignment="1">
      <alignment horizontal="centerContinuous" vertical="center"/>
    </xf>
    <xf numFmtId="0" fontId="2" fillId="2" borderId="4" xfId="0" applyFont="1" applyFill="1" applyBorder="1" applyAlignment="1">
      <alignment horizontal="centerContinuous" vertical="center"/>
    </xf>
    <xf numFmtId="0" fontId="2" fillId="2" borderId="21" xfId="0" applyFont="1" applyFill="1" applyBorder="1" applyAlignment="1">
      <alignment horizontal="centerContinuous" vertical="center"/>
    </xf>
    <xf numFmtId="0" fontId="3" fillId="2" borderId="22" xfId="0" applyFont="1" applyFill="1" applyBorder="1" applyAlignment="1">
      <alignment horizontal="centerContinuous" vertical="center"/>
    </xf>
    <xf numFmtId="0" fontId="2" fillId="0" borderId="2" xfId="0" applyFont="1" applyFill="1" applyBorder="1" applyAlignment="1">
      <alignment horizontal="right" vertical="center"/>
    </xf>
    <xf numFmtId="0" fontId="2" fillId="0" borderId="2" xfId="0" applyFont="1" applyFill="1" applyBorder="1" applyAlignment="1">
      <alignment horizontal="left" vertical="center"/>
    </xf>
    <xf numFmtId="0" fontId="2" fillId="0" borderId="1" xfId="0" applyFont="1" applyFill="1" applyBorder="1" applyAlignment="1">
      <alignment horizontal="left" vertical="center"/>
    </xf>
    <xf numFmtId="0" fontId="4" fillId="0" borderId="2"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15" xfId="0" applyFont="1" applyBorder="1" applyAlignment="1">
      <alignment vertical="center" wrapText="1"/>
    </xf>
    <xf numFmtId="0" fontId="0" fillId="0" borderId="13" xfId="0" applyBorder="1" applyAlignment="1">
      <alignment vertical="center"/>
    </xf>
    <xf numFmtId="0" fontId="0" fillId="0" borderId="3" xfId="0" applyBorder="1" applyAlignment="1">
      <alignment vertical="center"/>
    </xf>
    <xf numFmtId="10" fontId="11" fillId="2" borderId="4" xfId="1" applyNumberFormat="1" applyFont="1" applyFill="1" applyBorder="1" applyAlignment="1">
      <alignment horizontal="center" vertical="center"/>
    </xf>
    <xf numFmtId="10" fontId="11" fillId="2" borderId="8" xfId="1" applyNumberFormat="1" applyFont="1" applyFill="1" applyBorder="1" applyAlignment="1">
      <alignment horizontal="center" vertical="center"/>
    </xf>
  </cellXfs>
  <cellStyles count="4">
    <cellStyle name="パーセント" xfId="1" builtinId="5"/>
    <cellStyle name="ハイパーリンク" xfId="3" builtinId="8"/>
    <cellStyle name="桁区切り" xfId="2" builtinId="6"/>
    <cellStyle name="標準" xfId="0" builtinId="0"/>
  </cellStyles>
  <dxfs count="109">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s>
  <tableStyles count="0" defaultTableStyle="TableStyleMedium2"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280148</xdr:colOff>
      <xdr:row>3</xdr:row>
      <xdr:rowOff>0</xdr:rowOff>
    </xdr:from>
    <xdr:to>
      <xdr:col>2</xdr:col>
      <xdr:colOff>1643117</xdr:colOff>
      <xdr:row>4</xdr:row>
      <xdr:rowOff>14294</xdr:rowOff>
    </xdr:to>
    <xdr:grpSp>
      <xdr:nvGrpSpPr>
        <xdr:cNvPr id="2" name="グループ化 1">
          <a:extLst>
            <a:ext uri="{FF2B5EF4-FFF2-40B4-BE49-F238E27FC236}">
              <a16:creationId xmlns:a16="http://schemas.microsoft.com/office/drawing/2014/main" id="{39050C3A-9B1C-4517-9E8E-AA4D8B688193}"/>
            </a:ext>
          </a:extLst>
        </xdr:cNvPr>
        <xdr:cNvGrpSpPr/>
      </xdr:nvGrpSpPr>
      <xdr:grpSpPr>
        <a:xfrm>
          <a:off x="504266" y="582706"/>
          <a:ext cx="2606822" cy="216000"/>
          <a:chOff x="10186146" y="579822"/>
          <a:chExt cx="2606822" cy="216000"/>
        </a:xfrm>
      </xdr:grpSpPr>
      <xdr:sp macro="" textlink="">
        <xdr:nvSpPr>
          <xdr:cNvPr id="3" name="テキスト ボックス 2">
            <a:extLst>
              <a:ext uri="{FF2B5EF4-FFF2-40B4-BE49-F238E27FC236}">
                <a16:creationId xmlns:a16="http://schemas.microsoft.com/office/drawing/2014/main" id="{C0B3DAC1-22C7-E630-7EF4-EF30B8994B3D}"/>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23B976D0-CB18-1C6C-0C65-6780C706F507}"/>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F5CCEFC5-7129-4ECB-A6C2-D82CE30C2263}"/>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1C2BD5CE-1C54-00C4-2C7A-BA3155397C13}"/>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DA1E1C5D-2C7F-0436-6918-7CD0EC38FA83}"/>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523228E9-50BE-437D-9AA4-E54A2A9E75AF}"/>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31651E47-443B-8E31-D6E3-3F5244AFB5EE}"/>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A71E3C8E-89F5-49DB-A99F-AB43B9693E0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05F84054-B17D-C7CE-0763-84295A52CC61}"/>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705703D1-442F-A546-EF29-90B2AD7A249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968C33BC-8718-0839-CBE7-7478D7AEF73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982F8100-7B66-4439-B61D-AB4D1AD1C7BB}"/>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FBE07526-7428-407B-9DFA-41A850736790}"/>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ABF95025-6A25-4246-A1DE-D416E04C3B0A}"/>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06289591-900C-4DD9-B8A1-7D6DE1CE34F2}"/>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8BC22735-0EC9-9C6C-FA67-9AA328AF0529}"/>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7DC2BE4A-0AAA-6567-AFE0-59D83D067E65}"/>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983A6B5F-85D6-4C9B-8AC1-C2899E788110}"/>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6F61D8FC-A49B-C22C-896B-7F82B53DD75A}"/>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FABC0392-40EF-910F-2893-04E655FD1013}"/>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71CF2902-FDCD-4618-A9A1-986414160A52}"/>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A999E817-6F9E-08AB-ECE9-7DDE5B842E64}"/>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9B947A0D-402F-4CBB-6F49-8425A764D9E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A220F37C-01C2-87CA-058C-70628DFE3DF2}"/>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21559875-02FF-E752-E3A4-D8FE11BA822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0C586DAC-8A91-B015-F9CB-B80426433FA5}"/>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B3A22402-F8E3-40ED-8537-E122CB972F0B}"/>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0B035189-3783-49F5-BF3A-97EF7FD11B0B}"/>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7121E94C-33E5-4DB2-BDAB-7B4C5E55135C}"/>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E0DA7602-F8B8-4AB5-9870-75513C176ED5}"/>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0C66CB69-9A91-3869-2766-A0FBB8596C35}"/>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A122E340-4142-AD35-AA6F-658EAF5AFF2C}"/>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8800FE48-EE75-4397-BB48-8AE81F4F4A10}"/>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AFD0E331-0460-CBF7-647E-F335101421B3}"/>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A495AFA6-4529-0C20-CD76-F653FA1C2086}"/>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65219703-478F-4E10-86B8-B7631A92920D}"/>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661A6405-EF24-353A-B250-D376F8281D63}"/>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4BE527F2-D6C9-72CF-E34D-7F385E37BE0C}"/>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A12ED97A-828B-B260-A9D1-A2099F81A7D3}"/>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6196B138-19EC-C83B-9D5C-6CDF18D0AC0B}"/>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8D17C1FE-0EC8-FB96-9B23-D700A95920B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07547DE0-5C4D-471C-88FE-6CF1458E7C10}"/>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212B3B31-FC68-46F6-A50D-AA9C7AF5F757}"/>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D485F2E9-4915-447C-B92D-1292A46954C0}"/>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44DFD744-2C88-4DB8-800F-1FA6D1CA3168}"/>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0445A85C-D0EF-D22D-650B-6327DF2A414D}"/>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0A6ADA3E-7352-4845-5DF2-0F7C8C5CC87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5440DF55-D535-56FA-1EDE-9F4082ED0D82}"/>
            </a:ext>
          </a:extLst>
        </xdr:cNvPr>
        <xdr:cNvGrpSpPr/>
      </xdr:nvGrpSpPr>
      <xdr:grpSpPr>
        <a:xfrm>
          <a:off x="12192000" y="1736913"/>
          <a:ext cx="6656294" cy="252000"/>
          <a:chOff x="12192000" y="1333501"/>
          <a:chExt cx="6656294" cy="252000"/>
        </a:xfrm>
      </xdr:grpSpPr>
      <xdr:cxnSp macro="">
        <xdr:nvCxnSpPr>
          <xdr:cNvPr id="13" name="直線矢印コネクタ 12">
            <a:extLst>
              <a:ext uri="{FF2B5EF4-FFF2-40B4-BE49-F238E27FC236}">
                <a16:creationId xmlns:a16="http://schemas.microsoft.com/office/drawing/2014/main" id="{D6F7515B-BF6E-3F82-724F-FCBC2A5C0039}"/>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4" name="テキスト ボックス 13">
            <a:extLst>
              <a:ext uri="{FF2B5EF4-FFF2-40B4-BE49-F238E27FC236}">
                <a16:creationId xmlns:a16="http://schemas.microsoft.com/office/drawing/2014/main" id="{EB6641F4-249B-31BC-0EE9-AE0A1B23D4F0}"/>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9" name="グループ化 8">
          <a:extLst>
            <a:ext uri="{FF2B5EF4-FFF2-40B4-BE49-F238E27FC236}">
              <a16:creationId xmlns:a16="http://schemas.microsoft.com/office/drawing/2014/main" id="{B4EC9D0F-BD05-CBBE-BA72-2ED805BB7876}"/>
            </a:ext>
          </a:extLst>
        </xdr:cNvPr>
        <xdr:cNvGrpSpPr/>
      </xdr:nvGrpSpPr>
      <xdr:grpSpPr>
        <a:xfrm>
          <a:off x="14784918" y="1263380"/>
          <a:ext cx="4029759" cy="429759"/>
          <a:chOff x="9429751" y="685800"/>
          <a:chExt cx="4032000" cy="432000"/>
        </a:xfrm>
      </xdr:grpSpPr>
      <xdr:sp macro="" textlink="">
        <xdr:nvSpPr>
          <xdr:cNvPr id="4" name="テキスト ボックス 3">
            <a:extLst>
              <a:ext uri="{FF2B5EF4-FFF2-40B4-BE49-F238E27FC236}">
                <a16:creationId xmlns:a16="http://schemas.microsoft.com/office/drawing/2014/main" id="{0DF6E517-1172-4DEA-BD1B-E1E763B1F512}"/>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5" name="テキスト ボックス 4">
            <a:extLst>
              <a:ext uri="{FF2B5EF4-FFF2-40B4-BE49-F238E27FC236}">
                <a16:creationId xmlns:a16="http://schemas.microsoft.com/office/drawing/2014/main" id="{C74169B2-136C-41A0-95E3-8379C2B2EFD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6" name="テキスト ボックス 5">
            <a:extLst>
              <a:ext uri="{FF2B5EF4-FFF2-40B4-BE49-F238E27FC236}">
                <a16:creationId xmlns:a16="http://schemas.microsoft.com/office/drawing/2014/main" id="{EB4F3FF5-35D7-414F-9CCF-ACB01079B4A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7" name="正方形/長方形 6">
            <a:extLst>
              <a:ext uri="{FF2B5EF4-FFF2-40B4-BE49-F238E27FC236}">
                <a16:creationId xmlns:a16="http://schemas.microsoft.com/office/drawing/2014/main" id="{978F1413-EC98-648E-2CE1-F8059CFB023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a:extLst>
              <a:ext uri="{FF2B5EF4-FFF2-40B4-BE49-F238E27FC236}">
                <a16:creationId xmlns:a16="http://schemas.microsoft.com/office/drawing/2014/main" id="{97434E10-5996-4AC8-9A98-06E08494E87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0" name="テキスト ボックス 9">
          <a:extLst>
            <a:ext uri="{FF2B5EF4-FFF2-40B4-BE49-F238E27FC236}">
              <a16:creationId xmlns:a16="http://schemas.microsoft.com/office/drawing/2014/main" id="{76C10464-BC02-4131-A468-97722BD2CF32}"/>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721C2B10-4CA8-0D82-DECC-3F8E6B27823B}"/>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22" name="直線矢印コネクタ 11">
          <a:extLst>
            <a:ext uri="{FF2B5EF4-FFF2-40B4-BE49-F238E27FC236}">
              <a16:creationId xmlns:a16="http://schemas.microsoft.com/office/drawing/2014/main" id="{CC5D882E-9007-4B02-8D11-870052B8BC6C}"/>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26" name="グループ化 25">
          <a:extLst>
            <a:ext uri="{FF2B5EF4-FFF2-40B4-BE49-F238E27FC236}">
              <a16:creationId xmlns:a16="http://schemas.microsoft.com/office/drawing/2014/main" id="{92CB60C1-9E85-36F6-5933-6FD7A0521E9E}"/>
            </a:ext>
          </a:extLst>
        </xdr:cNvPr>
        <xdr:cNvGrpSpPr/>
      </xdr:nvGrpSpPr>
      <xdr:grpSpPr>
        <a:xfrm>
          <a:off x="582706" y="523792"/>
          <a:ext cx="8288380" cy="216000"/>
          <a:chOff x="10186146" y="579822"/>
          <a:chExt cx="8288380" cy="216000"/>
        </a:xfrm>
      </xdr:grpSpPr>
      <xdr:sp macro="" textlink="">
        <xdr:nvSpPr>
          <xdr:cNvPr id="24" name="テキスト ボックス 23">
            <a:extLst>
              <a:ext uri="{FF2B5EF4-FFF2-40B4-BE49-F238E27FC236}">
                <a16:creationId xmlns:a16="http://schemas.microsoft.com/office/drawing/2014/main" id="{2B0B4BC4-E622-4DDA-948E-B0BA88284E8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5" name="テキスト ボックス 24">
            <a:extLst>
              <a:ext uri="{FF2B5EF4-FFF2-40B4-BE49-F238E27FC236}">
                <a16:creationId xmlns:a16="http://schemas.microsoft.com/office/drawing/2014/main" id="{B25F5CAB-DA59-43E8-819B-E0FC69A6E4A1}"/>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44823</xdr:colOff>
      <xdr:row>2</xdr:row>
      <xdr:rowOff>268942</xdr:rowOff>
    </xdr:from>
    <xdr:to>
      <xdr:col>3</xdr:col>
      <xdr:colOff>1217292</xdr:colOff>
      <xdr:row>3</xdr:row>
      <xdr:rowOff>182383</xdr:rowOff>
    </xdr:to>
    <xdr:grpSp>
      <xdr:nvGrpSpPr>
        <xdr:cNvPr id="5" name="グループ化 4">
          <a:extLst>
            <a:ext uri="{FF2B5EF4-FFF2-40B4-BE49-F238E27FC236}">
              <a16:creationId xmlns:a16="http://schemas.microsoft.com/office/drawing/2014/main" id="{20B3A1AA-56D7-4E92-868B-223F703D214C}"/>
            </a:ext>
          </a:extLst>
        </xdr:cNvPr>
        <xdr:cNvGrpSpPr/>
      </xdr:nvGrpSpPr>
      <xdr:grpSpPr>
        <a:xfrm>
          <a:off x="627529" y="549089"/>
          <a:ext cx="2606822" cy="216000"/>
          <a:chOff x="10186146" y="579822"/>
          <a:chExt cx="2606822" cy="216000"/>
        </a:xfrm>
      </xdr:grpSpPr>
      <xdr:sp macro="" textlink="">
        <xdr:nvSpPr>
          <xdr:cNvPr id="6" name="テキスト ボックス 5">
            <a:extLst>
              <a:ext uri="{FF2B5EF4-FFF2-40B4-BE49-F238E27FC236}">
                <a16:creationId xmlns:a16="http://schemas.microsoft.com/office/drawing/2014/main" id="{AE796E09-3F23-8316-91A0-5261B942C475}"/>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1D008C4-2DE3-830A-DDE3-E29817A5F0AE}"/>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8</xdr:col>
      <xdr:colOff>2431676</xdr:colOff>
      <xdr:row>7</xdr:row>
      <xdr:rowOff>201706</xdr:rowOff>
    </xdr:from>
    <xdr:to>
      <xdr:col>8</xdr:col>
      <xdr:colOff>6461435</xdr:colOff>
      <xdr:row>9</xdr:row>
      <xdr:rowOff>160818</xdr:rowOff>
    </xdr:to>
    <xdr:grpSp>
      <xdr:nvGrpSpPr>
        <xdr:cNvPr id="8" name="グループ化 7">
          <a:extLst>
            <a:ext uri="{FF2B5EF4-FFF2-40B4-BE49-F238E27FC236}">
              <a16:creationId xmlns:a16="http://schemas.microsoft.com/office/drawing/2014/main" id="{29ED1C13-92F5-4A33-AA1E-5C3519B588D8}"/>
            </a:ext>
          </a:extLst>
        </xdr:cNvPr>
        <xdr:cNvGrpSpPr/>
      </xdr:nvGrpSpPr>
      <xdr:grpSpPr>
        <a:xfrm>
          <a:off x="13951323" y="1692088"/>
          <a:ext cx="4029759" cy="429759"/>
          <a:chOff x="9429751" y="685800"/>
          <a:chExt cx="4032000" cy="432000"/>
        </a:xfrm>
      </xdr:grpSpPr>
      <xdr:sp macro="" textlink="">
        <xdr:nvSpPr>
          <xdr:cNvPr id="9" name="テキスト ボックス 8">
            <a:extLst>
              <a:ext uri="{FF2B5EF4-FFF2-40B4-BE49-F238E27FC236}">
                <a16:creationId xmlns:a16="http://schemas.microsoft.com/office/drawing/2014/main" id="{8D59C78E-BB38-E07E-EDEF-0852082B73A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1FB7BA64-1907-94D3-DFE2-3272B4B74C7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F36A45C0-ED28-436F-E39F-AA9C6C030BD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F305E613-8E46-C767-E138-0D420B2C150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991D4F77-0872-649D-AC25-E01624BF36A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73CB9E57-BF15-485A-AF96-DA7C2D740EC9}"/>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C9205640-FEB5-0F08-45A8-1F3441031459}"/>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B7C17E98-8C9C-8773-F51B-CE990E669705}"/>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73B95B9E-6CEB-41FC-88B9-777228C963BD}"/>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D29437F9-4EA0-781D-7FB4-66ED00CCB85C}"/>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CC194A0B-0E7D-9C1C-83F4-2E2D6BCEE3ED}"/>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CBA4EB0A-F532-EBD7-02B2-9DC29A7272D7}"/>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507BB547-B831-F891-1A3E-A6243D09900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8803FD61-5E3A-3E46-4390-E6ED219BD7BE}"/>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A193DCD9-C5C9-46F6-8882-50EE89F269DD}"/>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B1A5AC0D-3D97-4575-B371-10AADB0B7D0E}"/>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47FEEA21-D0C1-42B7-9E45-8AEB50E0A414}"/>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72D04C8A-8C83-4896-A74F-0BDD903C9842}"/>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AF417478-03D4-FF0F-790B-E12860E257A0}"/>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1A44ECE8-46B4-1549-2BB9-71E6FA1191E5}"/>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FD564186-6441-43FE-B692-EFC399A34087}"/>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4BAEBEC9-6D9C-6A62-0A54-8D8FFEDCBD39}"/>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57B07070-EE3A-4423-A5D7-B90506490614}"/>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386A5832-9E19-4E3E-9628-0BD2BB8A4803}"/>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CD63B9C1-E2D9-C1A5-3A18-707A6BEDE97A}"/>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856DB40-7015-7DB8-C142-32FC2FD73B6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29B32782-0F39-4EF1-3F27-E44787C652F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107BA95C-DA49-F538-AB48-9747065D7E5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CCC75F36-54F7-DECF-FD70-BBAC7E103245}"/>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A8A7F157-66A4-4F85-994E-68F4817DE5A6}"/>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39953EF8-9621-49CC-9C25-EE71C04070A4}"/>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62867DE9-0B11-41B4-81A3-B300C7431E7F}"/>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C896509B-E4B3-422D-B896-F607F05B6564}"/>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F188F1CF-429D-6AD8-F348-3C4E3C75E47F}"/>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3AB77CE7-4C46-DF4F-CB2C-848E4DF1FFAB}"/>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00F75369-B994-468F-9312-F14A92A05129}"/>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34CE3A1D-4723-83C9-13D4-C7858048B50D}"/>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63935F85-622C-2E95-DD93-71F97BA3EC0C}"/>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F7C62481-CA70-4CFB-9B26-3D4D91854768}"/>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FDF69A69-4C8E-3070-126F-8A13B56CE465}"/>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493723CA-4F12-9D69-9588-0E916121BB83}"/>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98767DEC-60F9-6C5C-81D2-D51F4AB98A02}"/>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3488F95A-5FF0-5594-9FBE-11DC8FDA0F8F}"/>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A7BE6838-A3D7-AECE-6546-21F57EF1552E}"/>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FE21FA98-35DB-41C8-B844-C6A5BEA7EF75}"/>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BE59434A-F665-453A-9D2F-5FD17ABC6692}"/>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74489F7D-C589-4A92-B6BA-10E0093B9CAE}"/>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66ECE8BF-33C4-4B86-B65D-D015C481E9FB}"/>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6A7A5E1C-47C2-3B95-5CCA-D6C6CA9B0DCE}"/>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DBA1B752-B0E2-1E8C-4D4B-5DCC89A4C3BB}"/>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CC1F2499-80CE-4D7A-8713-BBD00FE8FCF2}"/>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6CDD84C6-2221-D067-5D46-5FB0A1E4A23C}"/>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7AAA14D6-65DB-3892-C6B2-41D00EA2DE15}"/>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0D957A78-C7CE-45D9-980C-388FEF8D79AE}"/>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2853400B-72A7-C59D-2769-F386F5A6135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C9894405-AB5E-29CA-F3C9-1B0A9037B2FC}"/>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31EBE86D-05DE-F6A1-A7A2-5C847775D87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D5D416AD-588D-F366-EA56-0DB0E799E28E}"/>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2EAB1578-8E73-D359-9E31-5E86D4D323F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D723F879-B959-4AA1-AA7F-B24CDB7089AF}"/>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C7331BF7-98EC-4088-B3D6-71A88A19DF1F}"/>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F33D80A8-1094-48A8-8D49-2F1209C227CD}"/>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3DD263EC-69B5-4CCF-A742-03BD981DEB9B}"/>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5422A516-DAAA-F520-DFE2-4ECAAAF3FAD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A1F2B896-EBDA-9A5C-5FA3-5E3D657CF518}"/>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C0D013E6-C711-46C1-A1EC-AEDB3E50A0A3}"/>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459E86F7-12DB-0703-B4BD-20384C690D9C}"/>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34A27723-3DE6-D248-E041-DBA56AC26062}"/>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7BD58DD2-BB19-4DD9-AE2B-2F0CF2F28638}"/>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1619DED0-71B8-1D3A-80D4-FF70BA9E5229}"/>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81427C0C-9141-8DE5-C7BB-028A2C1DCEFD}"/>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9266976D-BD5F-1793-EEF4-EC9C66D01D07}"/>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6CC1AC7C-4DCF-D2E6-5EAF-219C3D12D1A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A68E49F7-FEAB-C0D1-9C45-1998956A424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D2868EFB-FB54-4FA4-8F14-F1AC1AAF293A}"/>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78EFC958-3236-40A4-A540-EF13C7C9026C}"/>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B8AB6B6F-821F-49EF-8EA8-D8CEE0FF8CCD}"/>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450C543E-3352-4125-9EAF-D9C96CE163E4}"/>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435A9630-A2F3-0586-AF12-8E5C4EA9848C}"/>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36AB6830-B59C-0FAF-C429-9CD9D8196CC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FB4EE537-4597-4E4E-B5A6-34E00BDF1929}"/>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47D13CF3-D1F0-5A96-93C4-3BF3B52A4AE7}"/>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CAEE7D87-49C2-D27F-3192-DC1D3562600B}"/>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352B864E-2E6D-42EA-957C-713F1AAF43EF}"/>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13EF9903-3510-5EEF-BD35-885BA0A7DCB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4422B12B-7DFF-45F8-DE42-2479F0762AF2}"/>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ED47D835-5F9A-6746-65CC-ECB34A4C759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4F906007-E391-832D-74A8-76611B8E2559}"/>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35FA730D-8573-D9C8-3A1A-E5B0C624DAC5}"/>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93601FE8-B512-4DE2-BE48-50F34535C7CB}"/>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FE393C4C-AD4F-4C06-817F-675798B4F359}"/>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DC16C6A1-6758-45BD-82BE-4FF31DB3264F}"/>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9C29700A-CEF5-4C39-8302-2051C39D7CA3}"/>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F1CC952E-005C-B780-5F03-BB70843B5101}"/>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4D37CA1A-B018-D27A-9E76-493A794CA947}"/>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9.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0.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1.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2.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3.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2.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5.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6.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7.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8.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280FA-96AB-45B7-BF91-1D52779A2379}">
  <sheetPr codeName="Sheet1">
    <pageSetUpPr fitToPage="1"/>
  </sheetPr>
  <dimension ref="A1:L18"/>
  <sheetViews>
    <sheetView showGridLines="0" zoomScale="85" zoomScaleNormal="85" workbookViewId="0"/>
  </sheetViews>
  <sheetFormatPr defaultColWidth="9" defaultRowHeight="18.75" x14ac:dyDescent="0.4"/>
  <cols>
    <col min="1" max="4" width="3.125" customWidth="1"/>
  </cols>
  <sheetData>
    <row r="1" spans="1:12" s="1" customFormat="1" ht="14.45" customHeight="1" x14ac:dyDescent="0.4">
      <c r="A1" s="127" t="s">
        <v>403</v>
      </c>
      <c r="D1" s="3"/>
      <c r="L1" s="1" t="s">
        <v>0</v>
      </c>
    </row>
    <row r="2" spans="1:12" s="1" customFormat="1" ht="7.5" customHeight="1" x14ac:dyDescent="0.4">
      <c r="A2" s="50"/>
      <c r="D2" s="3"/>
    </row>
    <row r="3" spans="1:12" s="1" customFormat="1" ht="24" x14ac:dyDescent="0.4">
      <c r="B3" s="87" t="s">
        <v>1</v>
      </c>
      <c r="D3" s="3"/>
    </row>
    <row r="4" spans="1:12" x14ac:dyDescent="0.4">
      <c r="C4" s="8" t="s">
        <v>2</v>
      </c>
    </row>
    <row r="5" spans="1:12" x14ac:dyDescent="0.4">
      <c r="D5" t="s">
        <v>3</v>
      </c>
    </row>
    <row r="6" spans="1:12" x14ac:dyDescent="0.4">
      <c r="D6" t="s">
        <v>4</v>
      </c>
    </row>
    <row r="8" spans="1:12" x14ac:dyDescent="0.4">
      <c r="C8" s="8" t="s">
        <v>5</v>
      </c>
    </row>
    <row r="9" spans="1:12" x14ac:dyDescent="0.4">
      <c r="D9" s="8" t="s">
        <v>6</v>
      </c>
    </row>
    <row r="10" spans="1:12" x14ac:dyDescent="0.4">
      <c r="D10" t="s">
        <v>7</v>
      </c>
    </row>
    <row r="11" spans="1:12" x14ac:dyDescent="0.4">
      <c r="D11" t="s">
        <v>4</v>
      </c>
    </row>
    <row r="12" spans="1:12" x14ac:dyDescent="0.4">
      <c r="D12" t="s">
        <v>8</v>
      </c>
    </row>
    <row r="13" spans="1:12" x14ac:dyDescent="0.4">
      <c r="E13" t="s">
        <v>9</v>
      </c>
    </row>
    <row r="14" spans="1:12" x14ac:dyDescent="0.4">
      <c r="E14" t="s">
        <v>10</v>
      </c>
    </row>
    <row r="16" spans="1:12" x14ac:dyDescent="0.4">
      <c r="D16" s="8" t="s">
        <v>11</v>
      </c>
    </row>
    <row r="17" spans="4:4" x14ac:dyDescent="0.4">
      <c r="D17" t="s">
        <v>12</v>
      </c>
    </row>
    <row r="18" spans="4:4" x14ac:dyDescent="0.4">
      <c r="D18" t="s">
        <v>13</v>
      </c>
    </row>
  </sheetData>
  <phoneticPr fontId="1"/>
  <pageMargins left="0.70866141732283472" right="0.70866141732283472" top="0.74803149606299213" bottom="0.74803149606299213" header="0.31496062992125984" footer="0.3149606299212598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F86E1-3FD7-4E1C-B274-D591AEE7F3DC}">
  <sheetPr codeName="Sheet10">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IF(①申請者情報!$D$39="","",①申請者情報!$D$39)</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row>
    <row r="68" spans="3:16"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185" t="str">
        <f>MAX($B$15:B71)&amp;"-"&amp;COUNTA($D$61:D70)+1</f>
        <v>5-8</v>
      </c>
      <c r="E71" s="188" t="s">
        <v>77</v>
      </c>
      <c r="F71" s="187" t="s">
        <v>78</v>
      </c>
      <c r="G71" s="169">
        <f>IF($G$34="就業時間換算","",+G98+G117+G136+G155+G174+G193)</f>
        <v>0</v>
      </c>
      <c r="H71" s="120">
        <f t="shared" ref="H71:P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row>
    <row r="72" spans="3:16" ht="29.25" customHeight="1" x14ac:dyDescent="0.4">
      <c r="C72" s="9"/>
      <c r="D72" s="185" t="str">
        <f>MAX($B$15:B72)&amp;"-"&amp;COUNTA($D$61:D71)+1</f>
        <v>5-9</v>
      </c>
      <c r="E72" s="188" t="s">
        <v>79</v>
      </c>
      <c r="F72" s="189" t="s">
        <v>78</v>
      </c>
      <c r="G72" s="169">
        <f>IF($G$34="人数換算","",+G99+G118+G137+G156+G175+G194)</f>
        <v>0</v>
      </c>
      <c r="H72" s="120">
        <f t="shared" ref="H72:P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row>
    <row r="73" spans="3:16" ht="29.25" customHeight="1" x14ac:dyDescent="0.4">
      <c r="C73" s="9"/>
      <c r="D73" s="185" t="str">
        <f>MAX($B$15:B73)&amp;"-"&amp;COUNTA($D$61:D72)+1</f>
        <v>5-10</v>
      </c>
      <c r="E73" s="188" t="s">
        <v>80</v>
      </c>
      <c r="F73" s="189" t="s">
        <v>78</v>
      </c>
      <c r="G73" s="169">
        <f>+G100+G119+G138+G157+G176+G195</f>
        <v>0</v>
      </c>
      <c r="H73" s="120">
        <f t="shared" ref="H73:P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R/rMO5NamlvEkyD5rI6gQAEoQwX+N8dNc6CTC3+ymJAaY+0ysQDejBsig5KuREEaYgJyixciWAtEyPD86NyvBA==" saltValue="WpXJoSlbTqwm8ao0pBCLag=="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49" priority="10">
      <formula>G216="非該当"</formula>
    </cfRule>
  </conditionalFormatting>
  <conditionalFormatting sqref="D109:P125">
    <cfRule type="expression" dxfId="48" priority="6">
      <formula>$G$86=""</formula>
    </cfRule>
  </conditionalFormatting>
  <conditionalFormatting sqref="D128:P144">
    <cfRule type="expression" dxfId="47" priority="5">
      <formula>$H$86=""</formula>
    </cfRule>
  </conditionalFormatting>
  <conditionalFormatting sqref="D147:P163">
    <cfRule type="expression" dxfId="46" priority="4">
      <formula>$I$86=""</formula>
    </cfRule>
  </conditionalFormatting>
  <conditionalFormatting sqref="D166:P182">
    <cfRule type="expression" dxfId="45" priority="3">
      <formula>$J$86=""</formula>
    </cfRule>
  </conditionalFormatting>
  <conditionalFormatting sqref="D185:P201">
    <cfRule type="expression" dxfId="44" priority="2">
      <formula>$K$86=""</formula>
    </cfRule>
  </conditionalFormatting>
  <conditionalFormatting sqref="C5:F5">
    <cfRule type="expression" dxfId="4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4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41" priority="7">
      <formula>$G$34&lt;&gt;"人数換算"</formula>
    </cfRule>
  </conditionalFormatting>
  <conditionalFormatting sqref="G27:P33 G35:P45 G64:P81 G96:P106 G115:P125 G134:P144 G153:P163 G172:P182 G191:P201">
    <cfRule type="expression" dxfId="40" priority="9">
      <formula>G$13="－"</formula>
    </cfRule>
  </conditionalFormatting>
  <dataValidations count="14">
    <dataValidation type="list" allowBlank="1" showInputMessage="1" showErrorMessage="1" sqref="E12" xr:uid="{37D8AA0E-D2A5-4463-8089-04C4808E52A5}">
      <formula1>$G$12:$P$12</formula1>
    </dataValidation>
    <dataValidation type="list" imeMode="halfAlpha" allowBlank="1" showInputMessage="1" showErrorMessage="1" sqref="G34" xr:uid="{D5B8E875-4ACC-4F5A-8B73-637F0B698539}">
      <formula1>"人数換算,就業時間換算"</formula1>
    </dataValidation>
    <dataValidation type="list" allowBlank="1" showInputMessage="1" showErrorMessage="1" sqref="G92" xr:uid="{04659F96-1DAF-43D0-8334-477BD27DC5AD}">
      <formula1>INDIRECT($G$91)</formula1>
    </dataValidation>
    <dataValidation type="list" allowBlank="1" showInputMessage="1" showErrorMessage="1" sqref="G111" xr:uid="{7A65CD94-AAD2-4DBB-B5CF-39AE09DA6000}">
      <formula1>INDIRECT($G$110)</formula1>
    </dataValidation>
    <dataValidation type="list" allowBlank="1" showInputMessage="1" showErrorMessage="1" sqref="G130" xr:uid="{DAC37A6E-2926-4D44-8CFE-379D4199B004}">
      <formula1>INDIRECT($G$129)</formula1>
    </dataValidation>
    <dataValidation type="list" allowBlank="1" showInputMessage="1" showErrorMessage="1" sqref="G149" xr:uid="{ACEC1AC4-8919-424B-9F1B-282D25410862}">
      <formula1>INDIRECT($G$148)</formula1>
    </dataValidation>
    <dataValidation type="list" allowBlank="1" showInputMessage="1" showErrorMessage="1" sqref="G168" xr:uid="{EE74D868-06FD-4A02-80B1-73413E1F8654}">
      <formula1>INDIRECT($G$167)</formula1>
    </dataValidation>
    <dataValidation type="list" allowBlank="1" showInputMessage="1" showErrorMessage="1" sqref="G187" xr:uid="{219E5FAE-9B22-4626-AB14-B8A390EEB2D7}">
      <formula1>INDIRECT($G$186)</formula1>
    </dataValidation>
    <dataValidation type="list" allowBlank="1" showInputMessage="1" showErrorMessage="1" sqref="G57" xr:uid="{17CF3400-561B-405A-B5A0-5AFD20529C7C}">
      <formula1>INDIRECT($G$56)</formula1>
    </dataValidation>
    <dataValidation operator="lessThanOrEqual" allowBlank="1" showInputMessage="1" showErrorMessage="1" sqref="E9" xr:uid="{9DB6B242-78AB-4E85-988A-707C23A06432}"/>
    <dataValidation type="date" allowBlank="1" showInputMessage="1" showErrorMessage="1" error="補助事業期間内（2026年12月31日まで）の日付を入力してください" sqref="E10" xr:uid="{C75CF4D3-C722-4EF9-BEA6-A571837D59AF}">
      <formula1>45412</formula1>
      <formula2>46387</formula2>
    </dataValidation>
    <dataValidation operator="greaterThanOrEqual" allowBlank="1" showInputMessage="1" showErrorMessage="1" error="2024年3月1日以降の日付を入力ください" sqref="E7" xr:uid="{B6A2F06A-E3D7-4A44-8F09-DB93BF4FEB4D}"/>
    <dataValidation imeMode="halfAlpha" allowBlank="1" showInputMessage="1" showErrorMessage="1" sqref="G16:I24 G42:P42 G191:P195 G64:P69 G105:P105 G78:P78 G48:I51 G172:P176 G96:P100 G143:P143 G115:P119 G162:P162 G134:P138 G181:P181 G153:P157 G200:P200 G124:P124 G35:P37 G71:P73 G82 G27:P32" xr:uid="{33FF323C-9944-4E6F-8F0A-EE34E3DE8E3E}"/>
    <dataValidation type="list" allowBlank="1" showInputMessage="1" showErrorMessage="1" sqref="G54:G55" xr:uid="{293B1459-2F04-4A45-B861-61E25A88192C}">
      <formula1>"該当,非該当"</formula1>
    </dataValidation>
  </dataValidations>
  <hyperlinks>
    <hyperlink ref="H54" r:id="rId1" xr:uid="{20B23A73-67D9-4BC2-9691-FCB20B30EF9C}"/>
    <hyperlink ref="H55" r:id="rId2" xr:uid="{A38D3A84-7209-4EF2-9B59-F46680198A5B}"/>
    <hyperlink ref="E58" r:id="rId3" xr:uid="{C83DC200-6C23-4D19-95C9-2C3B2DFA8937}"/>
    <hyperlink ref="E93" r:id="rId4" xr:uid="{D414CC1F-1B23-47FD-BB1C-1F290D1A5C70}"/>
    <hyperlink ref="E112" r:id="rId5" xr:uid="{04113D6C-40D9-4F04-BBB7-715B6FB6FC95}"/>
    <hyperlink ref="E131" r:id="rId6" xr:uid="{41BB9B24-2B4A-4EC9-86CE-94934D32C314}"/>
    <hyperlink ref="E150" r:id="rId7" xr:uid="{837AFB61-74B4-4027-A3CF-B6BDD3F99A17}"/>
    <hyperlink ref="E169" r:id="rId8" xr:uid="{420A0589-AE07-47DE-8A5E-098875F6F4BF}"/>
    <hyperlink ref="E188" r:id="rId9" xr:uid="{541D57A0-C482-4787-B8C8-0878246F1ED5}"/>
    <hyperlink ref="Q50" r:id="rId10" xr:uid="{4B200852-6768-47BA-9853-B465220D5179}"/>
    <hyperlink ref="Q48" r:id="rId11" xr:uid="{E4636859-4DB7-4BFA-A251-419F931A0D7B}"/>
    <hyperlink ref="Q51" r:id="rId12" xr:uid="{241134BE-2E83-4E51-A820-61B473BE4B84}"/>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2813632B-1D14-431A-ACD2-3F958484E100}">
          <x14:formula1>
            <xm:f>【参考】業種!$G$2:$X$2</xm:f>
          </x14:formula1>
          <xm:sqref>G91 G110 G129 G148 G167 G186</xm:sqref>
        </x14:dataValidation>
        <x14:dataValidation type="list" allowBlank="1" showInputMessage="1" showErrorMessage="1" xr:uid="{272DA74E-2D14-4EB8-A2A9-52E684121037}">
          <x14:formula1>
            <xm:f>【参考】業種!$E$2:$X$2</xm:f>
          </x14:formula1>
          <xm:sqref>G56</xm:sqref>
        </x14:dataValidation>
        <x14:dataValidation type="list" allowBlank="1" showInputMessage="1" showErrorMessage="1" xr:uid="{AE6FC2D3-FAE8-4B1B-A227-E573BDD70FD8}">
          <x14:formula1>
            <xm:f>【参考】最低賃金の5年間の年平均の年平均上昇率!$B$4:$B$50</xm:f>
          </x14:formula1>
          <xm:sqref>H86:K86 G85:G86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67640-FDF3-4E77-AFAD-15433031446C}">
  <sheetPr codeName="Sheet11">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IF(①申請者情報!$D$41="","",①申請者情報!$D$41)</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row>
    <row r="68" spans="3:16"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185" t="str">
        <f>MAX($B$15:B71)&amp;"-"&amp;COUNTA($D$61:D70)+1</f>
        <v>5-8</v>
      </c>
      <c r="E71" s="188" t="s">
        <v>77</v>
      </c>
      <c r="F71" s="187" t="s">
        <v>78</v>
      </c>
      <c r="G71" s="169">
        <f>IF($G$34="就業時間換算","",+G98+G117+G136+G155+G174+G193)</f>
        <v>0</v>
      </c>
      <c r="H71" s="120">
        <f t="shared" ref="H71:P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row>
    <row r="72" spans="3:16" ht="29.25" customHeight="1" x14ac:dyDescent="0.4">
      <c r="C72" s="9"/>
      <c r="D72" s="185" t="str">
        <f>MAX($B$15:B72)&amp;"-"&amp;COUNTA($D$61:D71)+1</f>
        <v>5-9</v>
      </c>
      <c r="E72" s="188" t="s">
        <v>79</v>
      </c>
      <c r="F72" s="189" t="s">
        <v>78</v>
      </c>
      <c r="G72" s="169">
        <f>IF($G$34="人数換算","",+G99+G118+G137+G156+G175+G194)</f>
        <v>0</v>
      </c>
      <c r="H72" s="120">
        <f t="shared" ref="H72:P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row>
    <row r="73" spans="3:16" ht="29.25" customHeight="1" x14ac:dyDescent="0.4">
      <c r="C73" s="9"/>
      <c r="D73" s="185" t="str">
        <f>MAX($B$15:B73)&amp;"-"&amp;COUNTA($D$61:D72)+1</f>
        <v>5-10</v>
      </c>
      <c r="E73" s="188" t="s">
        <v>80</v>
      </c>
      <c r="F73" s="189" t="s">
        <v>78</v>
      </c>
      <c r="G73" s="169">
        <f>+G100+G119+G138+G157+G176+G195</f>
        <v>0</v>
      </c>
      <c r="H73" s="120">
        <f t="shared" ref="H73:P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JmS06SK9kNf8s37mCRXSGK1FqRggBCNfY913zIJM4LI8doQNeNBDasU/hz9GLrvMYffCqGASHDg9miHpaq/KsA==" saltValue="yXuvE4jeytu9Sx/nVpnzqQ=="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39" priority="10">
      <formula>G216="非該当"</formula>
    </cfRule>
  </conditionalFormatting>
  <conditionalFormatting sqref="D109:P125">
    <cfRule type="expression" dxfId="38" priority="6">
      <formula>$G$86=""</formula>
    </cfRule>
  </conditionalFormatting>
  <conditionalFormatting sqref="D128:P144">
    <cfRule type="expression" dxfId="37" priority="5">
      <formula>$H$86=""</formula>
    </cfRule>
  </conditionalFormatting>
  <conditionalFormatting sqref="D147:P163">
    <cfRule type="expression" dxfId="36" priority="4">
      <formula>$I$86=""</formula>
    </cfRule>
  </conditionalFormatting>
  <conditionalFormatting sqref="D166:P182">
    <cfRule type="expression" dxfId="35" priority="3">
      <formula>$J$86=""</formula>
    </cfRule>
  </conditionalFormatting>
  <conditionalFormatting sqref="D185:P201">
    <cfRule type="expression" dxfId="34" priority="2">
      <formula>$K$86=""</formula>
    </cfRule>
  </conditionalFormatting>
  <conditionalFormatting sqref="C5:F5">
    <cfRule type="expression" dxfId="3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3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31" priority="7">
      <formula>$G$34&lt;&gt;"人数換算"</formula>
    </cfRule>
  </conditionalFormatting>
  <conditionalFormatting sqref="G27:P33 G35:P45 G64:P81 G96:P106 G115:P125 G134:P144 G153:P163 G172:P182 G191:P201">
    <cfRule type="expression" dxfId="30" priority="9">
      <formula>G$13="－"</formula>
    </cfRule>
  </conditionalFormatting>
  <dataValidations count="14">
    <dataValidation type="list" allowBlank="1" showInputMessage="1" showErrorMessage="1" sqref="E12" xr:uid="{F21EA88B-9C49-449D-BC51-C3EB00810C56}">
      <formula1>$G$12:$P$12</formula1>
    </dataValidation>
    <dataValidation type="list" imeMode="halfAlpha" allowBlank="1" showInputMessage="1" showErrorMessage="1" sqref="G34" xr:uid="{CEBB1F23-B2D5-4978-93D4-76F2603EA061}">
      <formula1>"人数換算,就業時間換算"</formula1>
    </dataValidation>
    <dataValidation type="list" allowBlank="1" showInputMessage="1" showErrorMessage="1" sqref="G92" xr:uid="{AA10AC47-43CC-4EA9-8996-4C2003A694B2}">
      <formula1>INDIRECT($G$91)</formula1>
    </dataValidation>
    <dataValidation type="list" allowBlank="1" showInputMessage="1" showErrorMessage="1" sqref="G111" xr:uid="{73080212-47A1-4439-A360-4019D779832D}">
      <formula1>INDIRECT($G$110)</formula1>
    </dataValidation>
    <dataValidation type="list" allowBlank="1" showInputMessage="1" showErrorMessage="1" sqref="G130" xr:uid="{1A77CBB3-22EF-41DF-82FB-F399DF4EE7F3}">
      <formula1>INDIRECT($G$129)</formula1>
    </dataValidation>
    <dataValidation type="list" allowBlank="1" showInputMessage="1" showErrorMessage="1" sqref="G149" xr:uid="{879BDCBD-2D7D-4A00-914C-E5B83059F801}">
      <formula1>INDIRECT($G$148)</formula1>
    </dataValidation>
    <dataValidation type="list" allowBlank="1" showInputMessage="1" showErrorMessage="1" sqref="G168" xr:uid="{C67E09BE-DF40-496A-8498-5A1E0270D0EB}">
      <formula1>INDIRECT($G$167)</formula1>
    </dataValidation>
    <dataValidation type="list" allowBlank="1" showInputMessage="1" showErrorMessage="1" sqref="G187" xr:uid="{718530DF-8A3A-49B1-A4A0-418FFA94AE91}">
      <formula1>INDIRECT($G$186)</formula1>
    </dataValidation>
    <dataValidation type="list" allowBlank="1" showInputMessage="1" showErrorMessage="1" sqref="G57" xr:uid="{622A3C7B-9548-4195-B066-2CE03D70B208}">
      <formula1>INDIRECT($G$56)</formula1>
    </dataValidation>
    <dataValidation operator="lessThanOrEqual" allowBlank="1" showInputMessage="1" showErrorMessage="1" sqref="E9" xr:uid="{53E8FD5C-BBFB-47D3-B8F6-40D0DA1AA8A7}"/>
    <dataValidation type="date" allowBlank="1" showInputMessage="1" showErrorMessage="1" error="補助事業期間内（2026年12月31日まで）の日付を入力してください" sqref="E10" xr:uid="{EBD9E4F8-BA50-4ED4-9DD4-01987BC4108C}">
      <formula1>45412</formula1>
      <formula2>46387</formula2>
    </dataValidation>
    <dataValidation operator="greaterThanOrEqual" allowBlank="1" showInputMessage="1" showErrorMessage="1" error="2024年3月1日以降の日付を入力ください" sqref="E7" xr:uid="{C067ED08-F443-43C5-9B76-7A18162C6439}"/>
    <dataValidation imeMode="halfAlpha" allowBlank="1" showInputMessage="1" showErrorMessage="1" sqref="G16:I24 G42:P42 G191:P195 G64:P69 G105:P105 G78:P78 G48:I51 G172:P176 G96:P100 G143:P143 G115:P119 G162:P162 G134:P138 G181:P181 G153:P157 G200:P200 G124:P124 G35:P37 G71:P73 G82 G27:P32" xr:uid="{34BD294B-DDB4-4915-93E3-A752CD813784}"/>
    <dataValidation type="list" allowBlank="1" showInputMessage="1" showErrorMessage="1" sqref="G54:G55" xr:uid="{0A494849-885A-4606-9704-6BC4D3276A77}">
      <formula1>"該当,非該当"</formula1>
    </dataValidation>
  </dataValidations>
  <hyperlinks>
    <hyperlink ref="H54" r:id="rId1" xr:uid="{64B7D2ED-E094-402A-BE3D-08073887BF96}"/>
    <hyperlink ref="H55" r:id="rId2" xr:uid="{D6AABE80-7451-4561-94E2-19F5BFAB771E}"/>
    <hyperlink ref="E58" r:id="rId3" xr:uid="{3CBDF4BF-BAAD-4763-8EA0-176A56A279D9}"/>
    <hyperlink ref="E93" r:id="rId4" xr:uid="{E7019088-C600-427B-B209-5ACF71AF50B0}"/>
    <hyperlink ref="E112" r:id="rId5" xr:uid="{7C1BAC17-CC6A-4D44-AEF0-9582B6272BD3}"/>
    <hyperlink ref="E131" r:id="rId6" xr:uid="{63A338AE-4105-4DE3-A558-E7DDAAEFB008}"/>
    <hyperlink ref="E150" r:id="rId7" xr:uid="{79B3CF59-FFD1-4B31-8FA0-34D409D9170F}"/>
    <hyperlink ref="E169" r:id="rId8" xr:uid="{1D8A33B4-F26D-4010-AA69-BBEEA333CB6C}"/>
    <hyperlink ref="E188" r:id="rId9" xr:uid="{286AD7BF-2C16-40CF-8663-77C096555DFA}"/>
    <hyperlink ref="Q50" r:id="rId10" xr:uid="{85F34D7F-2013-4F4B-8D82-9873A56BBFD0}"/>
    <hyperlink ref="Q48" r:id="rId11" xr:uid="{248C8929-BAA6-42C3-98C9-BE25387F4453}"/>
    <hyperlink ref="Q51" r:id="rId12" xr:uid="{CD12636D-064B-441E-B2BF-59B8FCD67C68}"/>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C092D906-556E-4A15-B771-F67829DAABDB}">
          <x14:formula1>
            <xm:f>【参考】業種!$G$2:$X$2</xm:f>
          </x14:formula1>
          <xm:sqref>G91 G110 G129 G148 G167 G186</xm:sqref>
        </x14:dataValidation>
        <x14:dataValidation type="list" allowBlank="1" showInputMessage="1" showErrorMessage="1" xr:uid="{CBB4B74B-D729-4FB2-91E4-678B27B70DE4}">
          <x14:formula1>
            <xm:f>【参考】業種!$E$2:$X$2</xm:f>
          </x14:formula1>
          <xm:sqref>G56</xm:sqref>
        </x14:dataValidation>
        <x14:dataValidation type="list" allowBlank="1" showInputMessage="1" showErrorMessage="1" xr:uid="{B3A6CE0F-4D31-4E63-9713-080A6FC2AA5F}">
          <x14:formula1>
            <xm:f>【参考】最低賃金の5年間の年平均の年平均上昇率!$B$4:$B$50</xm:f>
          </x14:formula1>
          <xm:sqref>H86:K86 G85:G86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F8532-7F3F-4D46-963A-D9EE9B86B038}">
  <sheetPr codeName="Sheet12">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IF(①申請者情報!$D$43="","",①申請者情報!$D$43)</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row>
    <row r="68" spans="3:16"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185" t="str">
        <f>MAX($B$15:B71)&amp;"-"&amp;COUNTA($D$61:D70)+1</f>
        <v>5-8</v>
      </c>
      <c r="E71" s="188" t="s">
        <v>77</v>
      </c>
      <c r="F71" s="187" t="s">
        <v>78</v>
      </c>
      <c r="G71" s="169">
        <f>IF($G$34="就業時間換算","",+G98+G117+G136+G155+G174+G193)</f>
        <v>0</v>
      </c>
      <c r="H71" s="120">
        <f t="shared" ref="H71:P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row>
    <row r="72" spans="3:16" ht="29.25" customHeight="1" x14ac:dyDescent="0.4">
      <c r="C72" s="9"/>
      <c r="D72" s="185" t="str">
        <f>MAX($B$15:B72)&amp;"-"&amp;COUNTA($D$61:D71)+1</f>
        <v>5-9</v>
      </c>
      <c r="E72" s="188" t="s">
        <v>79</v>
      </c>
      <c r="F72" s="189" t="s">
        <v>78</v>
      </c>
      <c r="G72" s="169">
        <f>IF($G$34="人数換算","",+G99+G118+G137+G156+G175+G194)</f>
        <v>0</v>
      </c>
      <c r="H72" s="120">
        <f t="shared" ref="H72:P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row>
    <row r="73" spans="3:16" ht="29.25" customHeight="1" x14ac:dyDescent="0.4">
      <c r="C73" s="9"/>
      <c r="D73" s="185" t="str">
        <f>MAX($B$15:B73)&amp;"-"&amp;COUNTA($D$61:D72)+1</f>
        <v>5-10</v>
      </c>
      <c r="E73" s="188" t="s">
        <v>80</v>
      </c>
      <c r="F73" s="189" t="s">
        <v>78</v>
      </c>
      <c r="G73" s="169">
        <f>+G100+G119+G138+G157+G176+G195</f>
        <v>0</v>
      </c>
      <c r="H73" s="120">
        <f t="shared" ref="H73:P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1bRFv2GOjvhEAt5g6baPRLDoCRdrnqeBQJWB9i1ZHiTyZd36VTH8hMehcUBxgUtG+VzG4foFou2MDrvzEu00aQ==" saltValue="/pjCI/RMvHl0/dluoKwutQ=="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29" priority="10">
      <formula>G216="非該当"</formula>
    </cfRule>
  </conditionalFormatting>
  <conditionalFormatting sqref="D109:P125">
    <cfRule type="expression" dxfId="28" priority="6">
      <formula>$G$86=""</formula>
    </cfRule>
  </conditionalFormatting>
  <conditionalFormatting sqref="D128:P144">
    <cfRule type="expression" dxfId="27" priority="5">
      <formula>$H$86=""</formula>
    </cfRule>
  </conditionalFormatting>
  <conditionalFormatting sqref="D147:P163">
    <cfRule type="expression" dxfId="26" priority="4">
      <formula>$I$86=""</formula>
    </cfRule>
  </conditionalFormatting>
  <conditionalFormatting sqref="D166:P182">
    <cfRule type="expression" dxfId="25" priority="3">
      <formula>$J$86=""</formula>
    </cfRule>
  </conditionalFormatting>
  <conditionalFormatting sqref="D185:P201">
    <cfRule type="expression" dxfId="24" priority="2">
      <formula>$K$86=""</formula>
    </cfRule>
  </conditionalFormatting>
  <conditionalFormatting sqref="C5:F5">
    <cfRule type="expression" dxfId="2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2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21" priority="7">
      <formula>$G$34&lt;&gt;"人数換算"</formula>
    </cfRule>
  </conditionalFormatting>
  <conditionalFormatting sqref="G27:P33 G35:P45 G64:P81 G96:P106 G115:P125 G134:P144 G153:P163 G172:P182 G191:P201">
    <cfRule type="expression" dxfId="20" priority="9">
      <formula>G$13="－"</formula>
    </cfRule>
  </conditionalFormatting>
  <dataValidations count="14">
    <dataValidation type="list" allowBlank="1" showInputMessage="1" showErrorMessage="1" sqref="E12" xr:uid="{053B5A76-CAC7-418E-9552-43B38F5B4954}">
      <formula1>$G$12:$P$12</formula1>
    </dataValidation>
    <dataValidation type="list" imeMode="halfAlpha" allowBlank="1" showInputMessage="1" showErrorMessage="1" sqref="G34" xr:uid="{BCF6C376-9D30-4DCC-91E7-46F8687E4632}">
      <formula1>"人数換算,就業時間換算"</formula1>
    </dataValidation>
    <dataValidation type="list" allowBlank="1" showInputMessage="1" showErrorMessage="1" sqref="G92" xr:uid="{6F55E130-AF17-4848-94D6-421672FA6D4A}">
      <formula1>INDIRECT($G$91)</formula1>
    </dataValidation>
    <dataValidation type="list" allowBlank="1" showInputMessage="1" showErrorMessage="1" sqref="G111" xr:uid="{7806A02D-ED85-436A-944B-1EA830962173}">
      <formula1>INDIRECT($G$110)</formula1>
    </dataValidation>
    <dataValidation type="list" allowBlank="1" showInputMessage="1" showErrorMessage="1" sqref="G130" xr:uid="{6CCD9FDC-2551-4F95-9551-5561757A93B8}">
      <formula1>INDIRECT($G$129)</formula1>
    </dataValidation>
    <dataValidation type="list" allowBlank="1" showInputMessage="1" showErrorMessage="1" sqref="G149" xr:uid="{D8203C86-462B-433C-8CAF-DECDCDA50CFD}">
      <formula1>INDIRECT($G$148)</formula1>
    </dataValidation>
    <dataValidation type="list" allowBlank="1" showInputMessage="1" showErrorMessage="1" sqref="G168" xr:uid="{250D040E-A1B6-487C-82EA-AD7DD9CEF372}">
      <formula1>INDIRECT($G$167)</formula1>
    </dataValidation>
    <dataValidation type="list" allowBlank="1" showInputMessage="1" showErrorMessage="1" sqref="G187" xr:uid="{3D689460-905A-4788-972E-4C6E6EF44ED6}">
      <formula1>INDIRECT($G$186)</formula1>
    </dataValidation>
    <dataValidation type="list" allowBlank="1" showInputMessage="1" showErrorMessage="1" sqref="G57" xr:uid="{6D36313A-23EE-4ED2-8970-A087545621D4}">
      <formula1>INDIRECT($G$56)</formula1>
    </dataValidation>
    <dataValidation operator="lessThanOrEqual" allowBlank="1" showInputMessage="1" showErrorMessage="1" sqref="E9" xr:uid="{CF4EAAB7-F1D1-4F13-BE15-9190D4EA68BB}"/>
    <dataValidation type="date" allowBlank="1" showInputMessage="1" showErrorMessage="1" error="補助事業期間内（2026年12月31日まで）の日付を入力してください" sqref="E10" xr:uid="{882D5AED-46FB-4C52-BC31-12AC78449290}">
      <formula1>45412</formula1>
      <formula2>46387</formula2>
    </dataValidation>
    <dataValidation operator="greaterThanOrEqual" allowBlank="1" showInputMessage="1" showErrorMessage="1" error="2024年3月1日以降の日付を入力ください" sqref="E7" xr:uid="{15375749-0A8F-45A0-A32D-8DB2C6A3C7F8}"/>
    <dataValidation imeMode="halfAlpha" allowBlank="1" showInputMessage="1" showErrorMessage="1" sqref="G16:I24 G42:P42 G191:P195 G64:P69 G105:P105 G78:P78 G48:I51 G172:P176 G96:P100 G143:P143 G115:P119 G162:P162 G134:P138 G181:P181 G153:P157 G200:P200 G124:P124 G35:P37 G71:P73 G82 G27:P32" xr:uid="{C2B83672-721E-46C2-973B-F5E5D5FE28A3}"/>
    <dataValidation type="list" allowBlank="1" showInputMessage="1" showErrorMessage="1" sqref="G54:G55" xr:uid="{7B6A47E6-0373-45C4-B31F-9A683BED9CC6}">
      <formula1>"該当,非該当"</formula1>
    </dataValidation>
  </dataValidations>
  <hyperlinks>
    <hyperlink ref="H54" r:id="rId1" xr:uid="{D59531CD-5226-408E-ACBA-A496CFE73B0A}"/>
    <hyperlink ref="H55" r:id="rId2" xr:uid="{62CEECB1-5A17-4173-B8D6-E33832BBD5F0}"/>
    <hyperlink ref="E58" r:id="rId3" xr:uid="{EB378F04-9AC7-4306-8226-86E4AF64C0AD}"/>
    <hyperlink ref="E93" r:id="rId4" xr:uid="{B233B558-DAA4-4CC1-BC1F-2129026F6D00}"/>
    <hyperlink ref="E112" r:id="rId5" xr:uid="{DEAAF41F-E80C-4A19-AF46-1577C15A7E0B}"/>
    <hyperlink ref="E131" r:id="rId6" xr:uid="{4C93A34C-B776-4CF1-9CCF-99C10C198E0B}"/>
    <hyperlink ref="E150" r:id="rId7" xr:uid="{0A453FB3-4F08-42AF-B88D-15DC37556D7C}"/>
    <hyperlink ref="E169" r:id="rId8" xr:uid="{8A229D32-6FAE-4050-AABD-25120F650E17}"/>
    <hyperlink ref="E188" r:id="rId9" xr:uid="{4AA9E6F1-1B8E-4E42-B1E5-D8B57EB4AF4B}"/>
    <hyperlink ref="Q50" r:id="rId10" xr:uid="{EC006AC4-A49B-401D-B39C-0841A6177826}"/>
    <hyperlink ref="Q48" r:id="rId11" xr:uid="{528BBA11-77CE-4E86-82F9-D4FA854099D1}"/>
    <hyperlink ref="Q51" r:id="rId12" xr:uid="{63D5080F-3806-48AF-82A1-7179BE613A1A}"/>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C8E0D56B-F667-47A7-9C53-96A17BD0EF37}">
          <x14:formula1>
            <xm:f>【参考】業種!$G$2:$X$2</xm:f>
          </x14:formula1>
          <xm:sqref>G91 G110 G129 G148 G167 G186</xm:sqref>
        </x14:dataValidation>
        <x14:dataValidation type="list" allowBlank="1" showInputMessage="1" showErrorMessage="1" xr:uid="{482ECF14-00BA-4ABA-936D-D3BC145D2D61}">
          <x14:formula1>
            <xm:f>【参考】業種!$E$2:$X$2</xm:f>
          </x14:formula1>
          <xm:sqref>G56</xm:sqref>
        </x14:dataValidation>
        <x14:dataValidation type="list" allowBlank="1" showInputMessage="1" showErrorMessage="1" xr:uid="{C36B936E-DE92-46A7-8282-D81928FCA25C}">
          <x14:formula1>
            <xm:f>【参考】最低賃金の5年間の年平均の年平均上昇率!$B$4:$B$50</xm:f>
          </x14:formula1>
          <xm:sqref>H86:K86 G85:G86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E7E95-DA7F-42BE-8F32-6CBB56AF6DE2}">
  <sheetPr codeName="Sheet13">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IF(①申請者情報!$D$45="","",①申請者情報!$D$45)</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row>
    <row r="68" spans="3:16"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185" t="str">
        <f>MAX($B$15:B71)&amp;"-"&amp;COUNTA($D$61:D70)+1</f>
        <v>5-8</v>
      </c>
      <c r="E71" s="188" t="s">
        <v>77</v>
      </c>
      <c r="F71" s="187" t="s">
        <v>78</v>
      </c>
      <c r="G71" s="169">
        <f>IF($G$34="就業時間換算","",+G98+G117+G136+G155+G174+G193)</f>
        <v>0</v>
      </c>
      <c r="H71" s="120">
        <f t="shared" ref="H71:P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row>
    <row r="72" spans="3:16" ht="29.25" customHeight="1" x14ac:dyDescent="0.4">
      <c r="C72" s="9"/>
      <c r="D72" s="185" t="str">
        <f>MAX($B$15:B72)&amp;"-"&amp;COUNTA($D$61:D71)+1</f>
        <v>5-9</v>
      </c>
      <c r="E72" s="188" t="s">
        <v>79</v>
      </c>
      <c r="F72" s="189" t="s">
        <v>78</v>
      </c>
      <c r="G72" s="169">
        <f>IF($G$34="人数換算","",+G99+G118+G137+G156+G175+G194)</f>
        <v>0</v>
      </c>
      <c r="H72" s="120">
        <f t="shared" ref="H72:P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row>
    <row r="73" spans="3:16" ht="29.25" customHeight="1" x14ac:dyDescent="0.4">
      <c r="C73" s="9"/>
      <c r="D73" s="185" t="str">
        <f>MAX($B$15:B73)&amp;"-"&amp;COUNTA($D$61:D72)+1</f>
        <v>5-10</v>
      </c>
      <c r="E73" s="188" t="s">
        <v>80</v>
      </c>
      <c r="F73" s="189" t="s">
        <v>78</v>
      </c>
      <c r="G73" s="169">
        <f>+G100+G119+G138+G157+G176+G195</f>
        <v>0</v>
      </c>
      <c r="H73" s="120">
        <f t="shared" ref="H73:P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DVI2PXp5DEbd//VgrgNgAx0bmMeo4uSvyP+yrfrMK+M2+p7nT1eN4JFSZb9PIE0+I4qkIlALIMx5CpT8XpeG2w==" saltValue="gTatE0GKnAEFH0ACyrPA6A=="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19" priority="10">
      <formula>G216="非該当"</formula>
    </cfRule>
  </conditionalFormatting>
  <conditionalFormatting sqref="D109:P125">
    <cfRule type="expression" dxfId="18" priority="6">
      <formula>$G$86=""</formula>
    </cfRule>
  </conditionalFormatting>
  <conditionalFormatting sqref="D128:P144">
    <cfRule type="expression" dxfId="17" priority="5">
      <formula>$H$86=""</formula>
    </cfRule>
  </conditionalFormatting>
  <conditionalFormatting sqref="D147:P163">
    <cfRule type="expression" dxfId="16" priority="4">
      <formula>$I$86=""</formula>
    </cfRule>
  </conditionalFormatting>
  <conditionalFormatting sqref="D166:P182">
    <cfRule type="expression" dxfId="15" priority="3">
      <formula>$J$86=""</formula>
    </cfRule>
  </conditionalFormatting>
  <conditionalFormatting sqref="D185:P201">
    <cfRule type="expression" dxfId="14" priority="2">
      <formula>$K$86=""</formula>
    </cfRule>
  </conditionalFormatting>
  <conditionalFormatting sqref="C5:F5">
    <cfRule type="expression" dxfId="1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1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11" priority="7">
      <formula>$G$34&lt;&gt;"人数換算"</formula>
    </cfRule>
  </conditionalFormatting>
  <conditionalFormatting sqref="G27:P33 G35:P45 G64:P81 G96:P106 G115:P125 G134:P144 G153:P163 G172:P182 G191:P201">
    <cfRule type="expression" dxfId="10" priority="9">
      <formula>G$13="－"</formula>
    </cfRule>
  </conditionalFormatting>
  <dataValidations count="14">
    <dataValidation type="list" allowBlank="1" showInputMessage="1" showErrorMessage="1" sqref="E12" xr:uid="{7F95784D-B5F0-417C-BF86-F5155B3B39DD}">
      <formula1>$G$12:$P$12</formula1>
    </dataValidation>
    <dataValidation type="list" imeMode="halfAlpha" allowBlank="1" showInputMessage="1" showErrorMessage="1" sqref="G34" xr:uid="{00B79285-6C02-4377-9093-CC86C38BE663}">
      <formula1>"人数換算,就業時間換算"</formula1>
    </dataValidation>
    <dataValidation type="list" allowBlank="1" showInputMessage="1" showErrorMessage="1" sqref="G92" xr:uid="{D86D55DD-7506-4F37-9888-F1799C669D76}">
      <formula1>INDIRECT($G$91)</formula1>
    </dataValidation>
    <dataValidation type="list" allowBlank="1" showInputMessage="1" showErrorMessage="1" sqref="G111" xr:uid="{639278E9-29E0-417B-9E15-38BA5214AD73}">
      <formula1>INDIRECT($G$110)</formula1>
    </dataValidation>
    <dataValidation type="list" allowBlank="1" showInputMessage="1" showErrorMessage="1" sqref="G130" xr:uid="{7487E485-5551-415F-9436-8B960C03DAB4}">
      <formula1>INDIRECT($G$129)</formula1>
    </dataValidation>
    <dataValidation type="list" allowBlank="1" showInputMessage="1" showErrorMessage="1" sqref="G149" xr:uid="{F1B6D919-A164-43C0-8E8E-718C06F8C3AD}">
      <formula1>INDIRECT($G$148)</formula1>
    </dataValidation>
    <dataValidation type="list" allowBlank="1" showInputMessage="1" showErrorMessage="1" sqref="G168" xr:uid="{01FE2575-A4C3-4DC9-9BEB-17E931B90EBB}">
      <formula1>INDIRECT($G$167)</formula1>
    </dataValidation>
    <dataValidation type="list" allowBlank="1" showInputMessage="1" showErrorMessage="1" sqref="G187" xr:uid="{E5FF32D8-113F-49F5-A1DA-7CD9F0AC06C2}">
      <formula1>INDIRECT($G$186)</formula1>
    </dataValidation>
    <dataValidation type="list" allowBlank="1" showInputMessage="1" showErrorMessage="1" sqref="G57" xr:uid="{1461B784-DE32-43BD-A19F-DF04182FEDFE}">
      <formula1>INDIRECT($G$56)</formula1>
    </dataValidation>
    <dataValidation operator="lessThanOrEqual" allowBlank="1" showInputMessage="1" showErrorMessage="1" sqref="E9" xr:uid="{951332F5-5827-47AD-9A29-D5EABEDD6568}"/>
    <dataValidation type="date" allowBlank="1" showInputMessage="1" showErrorMessage="1" error="補助事業期間内（2026年12月31日まで）の日付を入力してください" sqref="E10" xr:uid="{7B651F99-13EF-448F-824B-CED1D9542F6E}">
      <formula1>45412</formula1>
      <formula2>46387</formula2>
    </dataValidation>
    <dataValidation operator="greaterThanOrEqual" allowBlank="1" showInputMessage="1" showErrorMessage="1" error="2024年3月1日以降の日付を入力ください" sqref="E7" xr:uid="{7AC23649-72A0-4EE5-8135-ECC8B2EF0F84}"/>
    <dataValidation imeMode="halfAlpha" allowBlank="1" showInputMessage="1" showErrorMessage="1" sqref="G16:I24 G42:P42 G191:P195 G64:P69 G105:P105 G78:P78 G48:I51 G172:P176 G96:P100 G143:P143 G115:P119 G162:P162 G134:P138 G181:P181 G153:P157 G200:P200 G124:P124 G35:P37 G71:P73 G82 G27:P32" xr:uid="{5A8045CE-DF31-4271-ADD9-5ADD53439F8C}"/>
    <dataValidation type="list" allowBlank="1" showInputMessage="1" showErrorMessage="1" sqref="G54:G55" xr:uid="{A149D822-6DFB-47FE-9AAF-3E5C3F6C010C}">
      <formula1>"該当,非該当"</formula1>
    </dataValidation>
  </dataValidations>
  <hyperlinks>
    <hyperlink ref="H54" r:id="rId1" xr:uid="{18FAD071-8EE5-44F7-AE12-9DE3239CBECE}"/>
    <hyperlink ref="H55" r:id="rId2" xr:uid="{0DD46FF9-12AD-49B5-8B12-B455EC7EF6DF}"/>
    <hyperlink ref="E58" r:id="rId3" xr:uid="{787EFC0D-4651-447F-9AC1-D8446BAFE1F7}"/>
    <hyperlink ref="E93" r:id="rId4" xr:uid="{B4BD1C0C-B0CE-40D4-BBB3-5EC7276F2969}"/>
    <hyperlink ref="E112" r:id="rId5" xr:uid="{91304F59-51D3-43AB-B8A7-B522E8B6DAA2}"/>
    <hyperlink ref="E131" r:id="rId6" xr:uid="{BEA522DE-4BC5-4965-B709-1B539B37DAE4}"/>
    <hyperlink ref="E150" r:id="rId7" xr:uid="{70D826A8-92B3-46FE-AD09-A777AA32F005}"/>
    <hyperlink ref="E169" r:id="rId8" xr:uid="{10737948-013D-4C87-B8AE-4AF8F1553420}"/>
    <hyperlink ref="E188" r:id="rId9" xr:uid="{B7F9C464-81A7-4EAC-AEF9-20AECB701FA0}"/>
    <hyperlink ref="Q50" r:id="rId10" xr:uid="{3B00CD87-F044-4DBA-A3EA-9451EE18AB75}"/>
    <hyperlink ref="Q48" r:id="rId11" xr:uid="{BA281BFE-FCBC-4CBE-A3F5-5AB2A5187ACD}"/>
    <hyperlink ref="Q51" r:id="rId12" xr:uid="{84AB1BE0-72B6-47BD-8795-BD0D06E29F61}"/>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C7EE584D-8556-4C0A-9ACB-32AF8E3C6B73}">
          <x14:formula1>
            <xm:f>【参考】業種!$G$2:$X$2</xm:f>
          </x14:formula1>
          <xm:sqref>G91 G110 G129 G148 G167 G186</xm:sqref>
        </x14:dataValidation>
        <x14:dataValidation type="list" allowBlank="1" showInputMessage="1" showErrorMessage="1" xr:uid="{0CF9839F-4513-4167-8F0E-581C332C45C6}">
          <x14:formula1>
            <xm:f>【参考】業種!$E$2:$X$2</xm:f>
          </x14:formula1>
          <xm:sqref>G56</xm:sqref>
        </x14:dataValidation>
        <x14:dataValidation type="list" allowBlank="1" showInputMessage="1" showErrorMessage="1" xr:uid="{075EFE4E-A257-4104-B91A-61096CF0D5A1}">
          <x14:formula1>
            <xm:f>【参考】最低賃金の5年間の年平均の年平均上昇率!$B$4:$B$50</xm:f>
          </x14:formula1>
          <xm:sqref>H86:K86 G85:G86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DF00C-37C6-476B-A5C9-C04543EB36CA}">
  <sheetPr codeName="Sheet14">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IF(①申請者情報!$D$47="","",①申請者情報!$D$47)</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row>
    <row r="68" spans="3:16"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185" t="str">
        <f>MAX($B$15:B71)&amp;"-"&amp;COUNTA($D$61:D70)+1</f>
        <v>5-8</v>
      </c>
      <c r="E71" s="188" t="s">
        <v>77</v>
      </c>
      <c r="F71" s="187" t="s">
        <v>78</v>
      </c>
      <c r="G71" s="169">
        <f>IF($G$34="就業時間換算","",+G98+G117+G136+G155+G174+G193)</f>
        <v>0</v>
      </c>
      <c r="H71" s="120">
        <f t="shared" ref="H71:P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row>
    <row r="72" spans="3:16" ht="29.25" customHeight="1" x14ac:dyDescent="0.4">
      <c r="C72" s="9"/>
      <c r="D72" s="185" t="str">
        <f>MAX($B$15:B72)&amp;"-"&amp;COUNTA($D$61:D71)+1</f>
        <v>5-9</v>
      </c>
      <c r="E72" s="188" t="s">
        <v>79</v>
      </c>
      <c r="F72" s="189" t="s">
        <v>78</v>
      </c>
      <c r="G72" s="169">
        <f>IF($G$34="人数換算","",+G99+G118+G137+G156+G175+G194)</f>
        <v>0</v>
      </c>
      <c r="H72" s="120">
        <f t="shared" ref="H72:P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row>
    <row r="73" spans="3:16" ht="29.25" customHeight="1" x14ac:dyDescent="0.4">
      <c r="C73" s="9"/>
      <c r="D73" s="185" t="str">
        <f>MAX($B$15:B73)&amp;"-"&amp;COUNTA($D$61:D72)+1</f>
        <v>5-10</v>
      </c>
      <c r="E73" s="188" t="s">
        <v>80</v>
      </c>
      <c r="F73" s="189" t="s">
        <v>78</v>
      </c>
      <c r="G73" s="169">
        <f>+G100+G119+G138+G157+G176+G195</f>
        <v>0</v>
      </c>
      <c r="H73" s="120">
        <f t="shared" ref="H73:P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0K85yt4nRBgnJq1TzeDWtWDao6z2bIqSkimBNrxZfYBJcLnQZA5CU7kQUdJPPfvsxbh817Bz4nPOnJv0GptZnA==" saltValue="3Q3Xah3NIFY2WRqVd2olaw=="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9" priority="10">
      <formula>G216="非該当"</formula>
    </cfRule>
  </conditionalFormatting>
  <conditionalFormatting sqref="D109:P125">
    <cfRule type="expression" dxfId="8" priority="6">
      <formula>$G$86=""</formula>
    </cfRule>
  </conditionalFormatting>
  <conditionalFormatting sqref="D128:P144">
    <cfRule type="expression" dxfId="7" priority="5">
      <formula>$H$86=""</formula>
    </cfRule>
  </conditionalFormatting>
  <conditionalFormatting sqref="D147:P163">
    <cfRule type="expression" dxfId="6" priority="4">
      <formula>$I$86=""</formula>
    </cfRule>
  </conditionalFormatting>
  <conditionalFormatting sqref="D166:P182">
    <cfRule type="expression" dxfId="5" priority="3">
      <formula>$J$86=""</formula>
    </cfRule>
  </conditionalFormatting>
  <conditionalFormatting sqref="D185:P201">
    <cfRule type="expression" dxfId="4" priority="2">
      <formula>$K$86=""</formula>
    </cfRule>
  </conditionalFormatting>
  <conditionalFormatting sqref="C5:F5">
    <cfRule type="expression" dxfId="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1" priority="7">
      <formula>$G$34&lt;&gt;"人数換算"</formula>
    </cfRule>
  </conditionalFormatting>
  <conditionalFormatting sqref="G27:P33 G35:P45 G64:P81 G96:P106 G115:P125 G134:P144 G153:P163 G172:P182 G191:P201">
    <cfRule type="expression" dxfId="0" priority="9">
      <formula>G$13="－"</formula>
    </cfRule>
  </conditionalFormatting>
  <dataValidations count="14">
    <dataValidation type="list" allowBlank="1" showInputMessage="1" showErrorMessage="1" sqref="E12" xr:uid="{AEC22D6A-077A-4BD5-925B-B74D0F19CA4A}">
      <formula1>$G$12:$P$12</formula1>
    </dataValidation>
    <dataValidation type="list" imeMode="halfAlpha" allowBlank="1" showInputMessage="1" showErrorMessage="1" sqref="G34" xr:uid="{41B7FD32-DD52-424D-8124-2CD22DF32C69}">
      <formula1>"人数換算,就業時間換算"</formula1>
    </dataValidation>
    <dataValidation type="list" allowBlank="1" showInputMessage="1" showErrorMessage="1" sqref="G92" xr:uid="{D2F189FA-8E78-425C-BA17-0EF3AEBA7CE2}">
      <formula1>INDIRECT($G$91)</formula1>
    </dataValidation>
    <dataValidation type="list" allowBlank="1" showInputMessage="1" showErrorMessage="1" sqref="G111" xr:uid="{51E86C25-5FC3-4DE2-A8D7-F65D89192F71}">
      <formula1>INDIRECT($G$110)</formula1>
    </dataValidation>
    <dataValidation type="list" allowBlank="1" showInputMessage="1" showErrorMessage="1" sqref="G130" xr:uid="{06EF7B79-2733-45E1-A475-07BE3DF2C90D}">
      <formula1>INDIRECT($G$129)</formula1>
    </dataValidation>
    <dataValidation type="list" allowBlank="1" showInputMessage="1" showErrorMessage="1" sqref="G149" xr:uid="{98B539D7-8435-4763-987A-B8A9613860D0}">
      <formula1>INDIRECT($G$148)</formula1>
    </dataValidation>
    <dataValidation type="list" allowBlank="1" showInputMessage="1" showErrorMessage="1" sqref="G168" xr:uid="{923B7E81-1441-4593-AFA9-1AD0ED25F19C}">
      <formula1>INDIRECT($G$167)</formula1>
    </dataValidation>
    <dataValidation type="list" allowBlank="1" showInputMessage="1" showErrorMessage="1" sqref="G187" xr:uid="{262EC5E2-80C0-4348-A941-B94F8EB2D173}">
      <formula1>INDIRECT($G$186)</formula1>
    </dataValidation>
    <dataValidation type="list" allowBlank="1" showInputMessage="1" showErrorMessage="1" sqref="G57" xr:uid="{8DC55638-1CC1-49F5-8D73-2B33D78FEEB8}">
      <formula1>INDIRECT($G$56)</formula1>
    </dataValidation>
    <dataValidation operator="lessThanOrEqual" allowBlank="1" showInputMessage="1" showErrorMessage="1" sqref="E9" xr:uid="{3D8982AC-3B3A-4F61-B28A-CDE1DEB8953B}"/>
    <dataValidation type="date" allowBlank="1" showInputMessage="1" showErrorMessage="1" error="補助事業期間内（2026年12月31日まで）の日付を入力してください" sqref="E10" xr:uid="{10D6CFCF-63EA-43FD-B320-14048A33397F}">
      <formula1>45412</formula1>
      <formula2>46387</formula2>
    </dataValidation>
    <dataValidation operator="greaterThanOrEqual" allowBlank="1" showInputMessage="1" showErrorMessage="1" error="2024年3月1日以降の日付を入力ください" sqref="E7" xr:uid="{43F18DBF-E11C-4495-8473-FB7A3DC4BA29}"/>
    <dataValidation imeMode="halfAlpha" allowBlank="1" showInputMessage="1" showErrorMessage="1" sqref="G16:I24 G42:P42 G191:P195 G64:P69 G105:P105 G78:P78 G48:I51 G172:P176 G96:P100 G143:P143 G115:P119 G162:P162 G134:P138 G181:P181 G153:P157 G200:P200 G124:P124 G35:P37 G71:P73 G82 G27:P32" xr:uid="{09B30412-7659-4D2A-95A4-1646B1F84EA4}"/>
    <dataValidation type="list" allowBlank="1" showInputMessage="1" showErrorMessage="1" sqref="G54:G55" xr:uid="{26B83056-BB67-4C27-928E-4E83F0D78F6C}">
      <formula1>"該当,非該当"</formula1>
    </dataValidation>
  </dataValidations>
  <hyperlinks>
    <hyperlink ref="H54" r:id="rId1" xr:uid="{CBFA013C-6E73-46FA-8867-5F4B07959770}"/>
    <hyperlink ref="H55" r:id="rId2" xr:uid="{0042BF64-E64C-473B-BFB7-EBCA5AE21C1E}"/>
    <hyperlink ref="E58" r:id="rId3" xr:uid="{0912B547-2C71-434E-A777-4B5091C84299}"/>
    <hyperlink ref="E93" r:id="rId4" xr:uid="{63513F06-EC3B-4FEC-AAA1-B3B9F1C514E2}"/>
    <hyperlink ref="E112" r:id="rId5" xr:uid="{DCD9F120-5C85-4883-8E47-015C8CBBA49A}"/>
    <hyperlink ref="E131" r:id="rId6" xr:uid="{543B3DED-DBA8-49DE-BCDD-1D7B0B66B018}"/>
    <hyperlink ref="E150" r:id="rId7" xr:uid="{28995A57-E22D-492A-896B-D4DFEC6936EE}"/>
    <hyperlink ref="E169" r:id="rId8" xr:uid="{D63AD860-D1A7-4C6D-A1B9-8C8E980F9658}"/>
    <hyperlink ref="E188" r:id="rId9" xr:uid="{72D1D21F-D757-47E2-BA83-C3C571AFAFA0}"/>
    <hyperlink ref="Q50" r:id="rId10" xr:uid="{CCE11805-6BD9-4EE8-87FA-CA07A6CA6D51}"/>
    <hyperlink ref="Q48" r:id="rId11" xr:uid="{84852B13-4019-43E5-B341-DEB0EC715FF8}"/>
    <hyperlink ref="Q51" r:id="rId12" xr:uid="{F44FD15E-8A88-433A-A688-194E561D8301}"/>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148FC47C-4DCB-4250-B8C9-D63CAB2B5674}">
          <x14:formula1>
            <xm:f>【参考】業種!$G$2:$X$2</xm:f>
          </x14:formula1>
          <xm:sqref>G91 G110 G129 G148 G167 G186</xm:sqref>
        </x14:dataValidation>
        <x14:dataValidation type="list" allowBlank="1" showInputMessage="1" showErrorMessage="1" xr:uid="{26A06093-D5CC-4363-B69B-CBC4E3FB051D}">
          <x14:formula1>
            <xm:f>【参考】業種!$E$2:$X$2</xm:f>
          </x14:formula1>
          <xm:sqref>G56</xm:sqref>
        </x14:dataValidation>
        <x14:dataValidation type="list" allowBlank="1" showInputMessage="1" showErrorMessage="1" xr:uid="{57DC12CA-2DC4-452C-B302-E9D0E04A27EE}">
          <x14:formula1>
            <xm:f>【参考】最低賃金の5年間の年平均の年平均上昇率!$B$4:$B$50</xm:f>
          </x14:formula1>
          <xm:sqref>H86:K86 G85:G86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3911D-F31E-4917-BF0D-79F567EC2102}">
  <sheetPr codeName="Sheet16"/>
  <dimension ref="B1:X101"/>
  <sheetViews>
    <sheetView showGridLines="0" zoomScale="85" zoomScaleNormal="85" workbookViewId="0">
      <pane ySplit="2" topLeftCell="A3" activePane="bottomLeft" state="frozen"/>
      <selection pane="bottomLeft" activeCell="A3" sqref="A3"/>
    </sheetView>
  </sheetViews>
  <sheetFormatPr defaultColWidth="9" defaultRowHeight="18.75" x14ac:dyDescent="0.4"/>
  <cols>
    <col min="1" max="1" width="2.875" style="1" customWidth="1"/>
    <col min="2" max="2" width="38.375" style="1" bestFit="1" customWidth="1"/>
    <col min="3" max="3" width="51.75" style="1" bestFit="1" customWidth="1"/>
    <col min="4" max="4" width="5" style="1" customWidth="1"/>
    <col min="5" max="24" width="54.125" style="1" customWidth="1"/>
    <col min="25" max="25" width="22.625" style="1" bestFit="1" customWidth="1"/>
    <col min="26" max="26" width="26.75" style="1" bestFit="1" customWidth="1"/>
    <col min="27" max="27" width="24.75" style="1" bestFit="1" customWidth="1"/>
    <col min="28" max="28" width="18.5" style="1" bestFit="1" customWidth="1"/>
    <col min="29" max="16384" width="9" style="1"/>
  </cols>
  <sheetData>
    <row r="1" spans="2:24" ht="14.45" customHeight="1" x14ac:dyDescent="0.4"/>
    <row r="2" spans="2:24" x14ac:dyDescent="0.4">
      <c r="B2" s="40" t="s">
        <v>210</v>
      </c>
      <c r="C2" s="41" t="s">
        <v>211</v>
      </c>
      <c r="E2" s="40" t="s">
        <v>212</v>
      </c>
      <c r="F2" s="40" t="s">
        <v>213</v>
      </c>
      <c r="G2" s="40" t="s">
        <v>214</v>
      </c>
      <c r="H2" s="40" t="s">
        <v>215</v>
      </c>
      <c r="I2" s="40" t="s">
        <v>216</v>
      </c>
      <c r="J2" s="40" t="s">
        <v>217</v>
      </c>
      <c r="K2" s="40" t="s">
        <v>218</v>
      </c>
      <c r="L2" s="40" t="s">
        <v>219</v>
      </c>
      <c r="M2" s="40" t="s">
        <v>220</v>
      </c>
      <c r="N2" s="40" t="s">
        <v>221</v>
      </c>
      <c r="O2" s="40" t="s">
        <v>222</v>
      </c>
      <c r="P2" s="40" t="s">
        <v>223</v>
      </c>
      <c r="Q2" s="40" t="s">
        <v>224</v>
      </c>
      <c r="R2" s="40" t="s">
        <v>225</v>
      </c>
      <c r="S2" s="40" t="s">
        <v>226</v>
      </c>
      <c r="T2" s="40" t="s">
        <v>227</v>
      </c>
      <c r="U2" s="40" t="s">
        <v>228</v>
      </c>
      <c r="V2" s="40" t="s">
        <v>229</v>
      </c>
      <c r="W2" s="40" t="s">
        <v>230</v>
      </c>
      <c r="X2" s="40" t="s">
        <v>231</v>
      </c>
    </row>
    <row r="3" spans="2:24" x14ac:dyDescent="0.4">
      <c r="B3" s="34" t="s">
        <v>232</v>
      </c>
      <c r="C3" s="33" t="s">
        <v>233</v>
      </c>
      <c r="E3" s="33" t="s">
        <v>233</v>
      </c>
      <c r="F3" s="33" t="s">
        <v>234</v>
      </c>
      <c r="G3" s="33" t="s">
        <v>235</v>
      </c>
      <c r="H3" s="33" t="s">
        <v>236</v>
      </c>
      <c r="I3" s="33" t="s">
        <v>237</v>
      </c>
      <c r="J3" s="33" t="s">
        <v>238</v>
      </c>
      <c r="K3" s="33" t="s">
        <v>239</v>
      </c>
      <c r="L3" s="33" t="s">
        <v>240</v>
      </c>
      <c r="M3" s="33" t="s">
        <v>241</v>
      </c>
      <c r="N3" s="33" t="s">
        <v>242</v>
      </c>
      <c r="O3" s="33" t="s">
        <v>243</v>
      </c>
      <c r="P3" s="33" t="s">
        <v>244</v>
      </c>
      <c r="Q3" s="33" t="s">
        <v>245</v>
      </c>
      <c r="R3" s="33" t="s">
        <v>246</v>
      </c>
      <c r="S3" s="33" t="s">
        <v>247</v>
      </c>
      <c r="T3" s="33" t="s">
        <v>248</v>
      </c>
      <c r="U3" s="33" t="s">
        <v>249</v>
      </c>
      <c r="V3" s="33" t="s">
        <v>250</v>
      </c>
      <c r="W3" s="33" t="s">
        <v>251</v>
      </c>
      <c r="X3" s="33" t="s">
        <v>252</v>
      </c>
    </row>
    <row r="4" spans="2:24" x14ac:dyDescent="0.4">
      <c r="B4" s="35" t="s">
        <v>232</v>
      </c>
      <c r="C4" s="33" t="s">
        <v>253</v>
      </c>
      <c r="E4" s="33" t="s">
        <v>253</v>
      </c>
      <c r="F4" s="33" t="s">
        <v>254</v>
      </c>
      <c r="G4" s="33"/>
      <c r="H4" s="33" t="s">
        <v>255</v>
      </c>
      <c r="I4" s="33" t="s">
        <v>256</v>
      </c>
      <c r="J4" s="33" t="s">
        <v>257</v>
      </c>
      <c r="K4" s="33" t="s">
        <v>258</v>
      </c>
      <c r="L4" s="33" t="s">
        <v>259</v>
      </c>
      <c r="M4" s="33" t="s">
        <v>260</v>
      </c>
      <c r="N4" s="33" t="s">
        <v>261</v>
      </c>
      <c r="O4" s="33" t="s">
        <v>262</v>
      </c>
      <c r="P4" s="33" t="s">
        <v>263</v>
      </c>
      <c r="Q4" s="33" t="s">
        <v>264</v>
      </c>
      <c r="R4" s="33" t="s">
        <v>265</v>
      </c>
      <c r="S4" s="33" t="s">
        <v>266</v>
      </c>
      <c r="T4" s="33" t="s">
        <v>267</v>
      </c>
      <c r="U4" s="33" t="s">
        <v>268</v>
      </c>
      <c r="V4" s="33" t="s">
        <v>269</v>
      </c>
      <c r="W4" s="33" t="s">
        <v>270</v>
      </c>
      <c r="X4" s="33"/>
    </row>
    <row r="5" spans="2:24" x14ac:dyDescent="0.4">
      <c r="B5" s="33" t="s">
        <v>271</v>
      </c>
      <c r="C5" s="33" t="s">
        <v>234</v>
      </c>
      <c r="E5" s="33"/>
      <c r="F5" s="33"/>
      <c r="G5" s="33"/>
      <c r="H5" s="33" t="s">
        <v>272</v>
      </c>
      <c r="I5" s="33" t="s">
        <v>273</v>
      </c>
      <c r="J5" s="33" t="s">
        <v>274</v>
      </c>
      <c r="K5" s="33" t="s">
        <v>275</v>
      </c>
      <c r="L5" s="33" t="s">
        <v>276</v>
      </c>
      <c r="M5" s="33" t="s">
        <v>277</v>
      </c>
      <c r="N5" s="33" t="s">
        <v>278</v>
      </c>
      <c r="O5" s="33" t="s">
        <v>279</v>
      </c>
      <c r="P5" s="33" t="s">
        <v>280</v>
      </c>
      <c r="Q5" s="33" t="s">
        <v>281</v>
      </c>
      <c r="R5" s="33" t="s">
        <v>282</v>
      </c>
      <c r="S5" s="33"/>
      <c r="T5" s="33" t="s">
        <v>283</v>
      </c>
      <c r="U5" s="33"/>
      <c r="V5" s="33" t="s">
        <v>284</v>
      </c>
      <c r="W5" s="33"/>
      <c r="X5" s="33"/>
    </row>
    <row r="6" spans="2:24" x14ac:dyDescent="0.4">
      <c r="B6" s="35" t="s">
        <v>271</v>
      </c>
      <c r="C6" s="33" t="s">
        <v>254</v>
      </c>
      <c r="E6" s="33"/>
      <c r="F6" s="33"/>
      <c r="G6" s="33"/>
      <c r="H6" s="33"/>
      <c r="I6" s="33" t="s">
        <v>285</v>
      </c>
      <c r="J6" s="33" t="s">
        <v>286</v>
      </c>
      <c r="K6" s="33" t="s">
        <v>287</v>
      </c>
      <c r="L6" s="33" t="s">
        <v>288</v>
      </c>
      <c r="M6" s="33" t="s">
        <v>289</v>
      </c>
      <c r="N6" s="33" t="s">
        <v>290</v>
      </c>
      <c r="O6" s="33"/>
      <c r="P6" s="33" t="s">
        <v>291</v>
      </c>
      <c r="Q6" s="33"/>
      <c r="R6" s="33"/>
      <c r="S6" s="33"/>
      <c r="T6" s="33"/>
      <c r="U6" s="33"/>
      <c r="V6" s="33" t="s">
        <v>292</v>
      </c>
      <c r="W6" s="33"/>
      <c r="X6" s="33"/>
    </row>
    <row r="7" spans="2:24" x14ac:dyDescent="0.4">
      <c r="B7" s="33" t="s">
        <v>293</v>
      </c>
      <c r="C7" s="33" t="s">
        <v>235</v>
      </c>
      <c r="E7" s="33"/>
      <c r="F7" s="33"/>
      <c r="G7" s="33"/>
      <c r="H7" s="33"/>
      <c r="I7" s="33" t="s">
        <v>294</v>
      </c>
      <c r="J7" s="33"/>
      <c r="K7" s="33" t="s">
        <v>295</v>
      </c>
      <c r="L7" s="33" t="s">
        <v>296</v>
      </c>
      <c r="M7" s="33" t="s">
        <v>297</v>
      </c>
      <c r="N7" s="33" t="s">
        <v>298</v>
      </c>
      <c r="O7" s="33"/>
      <c r="P7" s="33"/>
      <c r="Q7" s="33"/>
      <c r="R7" s="33"/>
      <c r="S7" s="33"/>
      <c r="T7" s="33"/>
      <c r="U7" s="33"/>
      <c r="V7" s="33" t="s">
        <v>299</v>
      </c>
      <c r="W7" s="33"/>
      <c r="X7" s="33"/>
    </row>
    <row r="8" spans="2:24" x14ac:dyDescent="0.4">
      <c r="B8" s="33" t="s">
        <v>300</v>
      </c>
      <c r="C8" s="33" t="s">
        <v>236</v>
      </c>
      <c r="E8" s="33"/>
      <c r="F8" s="33"/>
      <c r="G8" s="33"/>
      <c r="H8" s="33"/>
      <c r="I8" s="33" t="s">
        <v>301</v>
      </c>
      <c r="J8" s="33"/>
      <c r="K8" s="33"/>
      <c r="L8" s="33" t="s">
        <v>302</v>
      </c>
      <c r="M8" s="33" t="s">
        <v>303</v>
      </c>
      <c r="N8" s="33" t="s">
        <v>304</v>
      </c>
      <c r="O8" s="33"/>
      <c r="P8" s="33"/>
      <c r="Q8" s="33"/>
      <c r="R8" s="33"/>
      <c r="S8" s="33"/>
      <c r="T8" s="33"/>
      <c r="U8" s="33"/>
      <c r="V8" s="33" t="s">
        <v>305</v>
      </c>
      <c r="W8" s="33"/>
      <c r="X8" s="33"/>
    </row>
    <row r="9" spans="2:24" x14ac:dyDescent="0.4">
      <c r="B9" s="35" t="s">
        <v>300</v>
      </c>
      <c r="C9" s="33" t="s">
        <v>255</v>
      </c>
      <c r="E9" s="33"/>
      <c r="F9" s="33"/>
      <c r="G9" s="33"/>
      <c r="H9" s="33"/>
      <c r="I9" s="33" t="s">
        <v>306</v>
      </c>
      <c r="J9" s="33"/>
      <c r="K9" s="33"/>
      <c r="L9" s="33" t="s">
        <v>307</v>
      </c>
      <c r="M9" s="33" t="s">
        <v>308</v>
      </c>
      <c r="N9" s="33"/>
      <c r="O9" s="33"/>
      <c r="P9" s="33"/>
      <c r="Q9" s="33"/>
      <c r="R9" s="33"/>
      <c r="S9" s="33"/>
      <c r="T9" s="33"/>
      <c r="U9" s="33"/>
      <c r="V9" s="33" t="s">
        <v>309</v>
      </c>
      <c r="W9" s="33"/>
      <c r="X9" s="33"/>
    </row>
    <row r="10" spans="2:24" x14ac:dyDescent="0.4">
      <c r="B10" s="35" t="s">
        <v>300</v>
      </c>
      <c r="C10" s="33" t="s">
        <v>272</v>
      </c>
      <c r="E10" s="33"/>
      <c r="F10" s="33"/>
      <c r="G10" s="33"/>
      <c r="H10" s="33"/>
      <c r="I10" s="33" t="s">
        <v>310</v>
      </c>
      <c r="J10" s="33"/>
      <c r="K10" s="33"/>
      <c r="L10" s="33" t="s">
        <v>311</v>
      </c>
      <c r="M10" s="33" t="s">
        <v>312</v>
      </c>
      <c r="N10" s="33"/>
      <c r="O10" s="33"/>
      <c r="P10" s="33"/>
      <c r="Q10" s="33"/>
      <c r="R10" s="33"/>
      <c r="S10" s="33"/>
      <c r="T10" s="33"/>
      <c r="U10" s="33"/>
      <c r="V10" s="33" t="s">
        <v>313</v>
      </c>
      <c r="W10" s="33"/>
      <c r="X10" s="33"/>
    </row>
    <row r="11" spans="2:24" x14ac:dyDescent="0.4">
      <c r="B11" s="33" t="s">
        <v>314</v>
      </c>
      <c r="C11" s="33" t="s">
        <v>237</v>
      </c>
      <c r="E11" s="33"/>
      <c r="F11" s="33"/>
      <c r="G11" s="33"/>
      <c r="H11" s="33"/>
      <c r="I11" s="33" t="s">
        <v>315</v>
      </c>
      <c r="J11" s="33"/>
      <c r="K11" s="33"/>
      <c r="L11" s="33"/>
      <c r="M11" s="33" t="s">
        <v>316</v>
      </c>
      <c r="N11" s="33"/>
      <c r="O11" s="33"/>
      <c r="P11" s="33"/>
      <c r="Q11" s="33"/>
      <c r="R11" s="33"/>
      <c r="S11" s="33"/>
      <c r="T11" s="33"/>
      <c r="U11" s="33"/>
      <c r="V11" s="33" t="s">
        <v>317</v>
      </c>
      <c r="W11" s="33"/>
      <c r="X11" s="33"/>
    </row>
    <row r="12" spans="2:24" x14ac:dyDescent="0.4">
      <c r="B12" s="35" t="s">
        <v>314</v>
      </c>
      <c r="C12" s="33" t="s">
        <v>256</v>
      </c>
      <c r="E12" s="33"/>
      <c r="F12" s="33"/>
      <c r="G12" s="33"/>
      <c r="H12" s="33"/>
      <c r="I12" s="33" t="s">
        <v>318</v>
      </c>
      <c r="J12" s="33"/>
      <c r="K12" s="33"/>
      <c r="L12" s="33"/>
      <c r="M12" s="33" t="s">
        <v>319</v>
      </c>
      <c r="N12" s="33"/>
      <c r="O12" s="33"/>
      <c r="P12" s="33"/>
      <c r="Q12" s="33"/>
      <c r="R12" s="33"/>
      <c r="S12" s="33"/>
      <c r="T12" s="33"/>
      <c r="U12" s="33"/>
      <c r="V12" s="33"/>
      <c r="W12" s="33"/>
      <c r="X12" s="33"/>
    </row>
    <row r="13" spans="2:24" x14ac:dyDescent="0.4">
      <c r="B13" s="35" t="s">
        <v>314</v>
      </c>
      <c r="C13" s="33" t="s">
        <v>273</v>
      </c>
      <c r="E13" s="33"/>
      <c r="F13" s="33"/>
      <c r="G13" s="33"/>
      <c r="H13" s="33"/>
      <c r="I13" s="33" t="s">
        <v>320</v>
      </c>
      <c r="J13" s="33"/>
      <c r="K13" s="33"/>
      <c r="L13" s="33"/>
      <c r="M13" s="33" t="s">
        <v>321</v>
      </c>
      <c r="N13" s="33"/>
      <c r="O13" s="33"/>
      <c r="P13" s="33"/>
      <c r="Q13" s="33"/>
      <c r="R13" s="33"/>
      <c r="S13" s="33"/>
      <c r="T13" s="33"/>
      <c r="U13" s="33"/>
      <c r="V13" s="33"/>
      <c r="W13" s="33"/>
      <c r="X13" s="33"/>
    </row>
    <row r="14" spans="2:24" x14ac:dyDescent="0.4">
      <c r="B14" s="35" t="s">
        <v>314</v>
      </c>
      <c r="C14" s="33" t="s">
        <v>285</v>
      </c>
      <c r="E14" s="33"/>
      <c r="F14" s="33"/>
      <c r="G14" s="33"/>
      <c r="H14" s="33"/>
      <c r="I14" s="33" t="s">
        <v>322</v>
      </c>
      <c r="J14" s="33"/>
      <c r="K14" s="33"/>
      <c r="L14" s="33"/>
      <c r="M14" s="33" t="s">
        <v>323</v>
      </c>
      <c r="N14" s="33"/>
      <c r="O14" s="33"/>
      <c r="P14" s="33"/>
      <c r="Q14" s="33"/>
      <c r="R14" s="33"/>
      <c r="S14" s="33"/>
      <c r="T14" s="33"/>
      <c r="U14" s="33"/>
      <c r="V14" s="33"/>
      <c r="W14" s="33"/>
      <c r="X14" s="33"/>
    </row>
    <row r="15" spans="2:24" x14ac:dyDescent="0.4">
      <c r="B15" s="35" t="s">
        <v>314</v>
      </c>
      <c r="C15" s="33" t="s">
        <v>294</v>
      </c>
      <c r="E15" s="33"/>
      <c r="F15" s="33"/>
      <c r="G15" s="33"/>
      <c r="H15" s="33"/>
      <c r="I15" s="33" t="s">
        <v>324</v>
      </c>
      <c r="J15" s="33"/>
      <c r="K15" s="33"/>
      <c r="L15" s="33"/>
      <c r="M15" s="33"/>
      <c r="N15" s="33"/>
      <c r="O15" s="33"/>
      <c r="P15" s="33"/>
      <c r="Q15" s="33"/>
      <c r="R15" s="33"/>
      <c r="S15" s="33"/>
      <c r="T15" s="33"/>
      <c r="U15" s="33"/>
      <c r="V15" s="33"/>
      <c r="W15" s="33"/>
      <c r="X15" s="33"/>
    </row>
    <row r="16" spans="2:24" x14ac:dyDescent="0.4">
      <c r="B16" s="35" t="s">
        <v>314</v>
      </c>
      <c r="C16" s="33" t="s">
        <v>301</v>
      </c>
      <c r="E16" s="33"/>
      <c r="F16" s="33"/>
      <c r="G16" s="33"/>
      <c r="H16" s="33"/>
      <c r="I16" s="33" t="s">
        <v>325</v>
      </c>
      <c r="J16" s="33"/>
      <c r="K16" s="33"/>
      <c r="L16" s="33"/>
      <c r="M16" s="33"/>
      <c r="N16" s="33"/>
      <c r="O16" s="33"/>
      <c r="P16" s="33"/>
      <c r="Q16" s="33"/>
      <c r="R16" s="33"/>
      <c r="S16" s="33"/>
      <c r="T16" s="33"/>
      <c r="U16" s="33"/>
      <c r="V16" s="33"/>
      <c r="W16" s="33"/>
      <c r="X16" s="33"/>
    </row>
    <row r="17" spans="2:24" x14ac:dyDescent="0.4">
      <c r="B17" s="35" t="s">
        <v>314</v>
      </c>
      <c r="C17" s="33" t="s">
        <v>306</v>
      </c>
      <c r="E17" s="33"/>
      <c r="F17" s="33"/>
      <c r="G17" s="33"/>
      <c r="H17" s="33"/>
      <c r="I17" s="33" t="s">
        <v>326</v>
      </c>
      <c r="J17" s="33"/>
      <c r="K17" s="33"/>
      <c r="L17" s="33"/>
      <c r="M17" s="33"/>
      <c r="N17" s="33"/>
      <c r="O17" s="33"/>
      <c r="P17" s="33"/>
      <c r="Q17" s="33"/>
      <c r="R17" s="33"/>
      <c r="S17" s="33"/>
      <c r="T17" s="33"/>
      <c r="U17" s="33"/>
      <c r="V17" s="33"/>
      <c r="W17" s="33"/>
      <c r="X17" s="33"/>
    </row>
    <row r="18" spans="2:24" x14ac:dyDescent="0.4">
      <c r="B18" s="35" t="s">
        <v>314</v>
      </c>
      <c r="C18" s="33" t="s">
        <v>310</v>
      </c>
      <c r="E18" s="33"/>
      <c r="F18" s="33"/>
      <c r="G18" s="33"/>
      <c r="H18" s="33"/>
      <c r="I18" s="33" t="s">
        <v>327</v>
      </c>
      <c r="J18" s="33"/>
      <c r="K18" s="33"/>
      <c r="L18" s="33"/>
      <c r="M18" s="33"/>
      <c r="N18" s="33"/>
      <c r="O18" s="33"/>
      <c r="P18" s="33"/>
      <c r="Q18" s="33"/>
      <c r="R18" s="33"/>
      <c r="S18" s="33"/>
      <c r="T18" s="33"/>
      <c r="U18" s="33"/>
      <c r="V18" s="33"/>
      <c r="W18" s="33"/>
      <c r="X18" s="33"/>
    </row>
    <row r="19" spans="2:24" x14ac:dyDescent="0.4">
      <c r="B19" s="35" t="s">
        <v>314</v>
      </c>
      <c r="C19" s="33" t="s">
        <v>315</v>
      </c>
      <c r="E19" s="33"/>
      <c r="F19" s="33"/>
      <c r="G19" s="33"/>
      <c r="H19" s="33"/>
      <c r="I19" s="33" t="s">
        <v>328</v>
      </c>
      <c r="J19" s="33"/>
      <c r="K19" s="33"/>
      <c r="L19" s="33"/>
      <c r="M19" s="33"/>
      <c r="N19" s="33"/>
      <c r="O19" s="33"/>
      <c r="P19" s="33"/>
      <c r="Q19" s="33"/>
      <c r="R19" s="33"/>
      <c r="S19" s="33"/>
      <c r="T19" s="33"/>
      <c r="U19" s="33"/>
      <c r="V19" s="33"/>
      <c r="W19" s="33"/>
      <c r="X19" s="33"/>
    </row>
    <row r="20" spans="2:24" x14ac:dyDescent="0.4">
      <c r="B20" s="35" t="s">
        <v>314</v>
      </c>
      <c r="C20" s="33" t="s">
        <v>318</v>
      </c>
      <c r="E20" s="33"/>
      <c r="F20" s="33"/>
      <c r="G20" s="33"/>
      <c r="H20" s="33"/>
      <c r="I20" s="33" t="s">
        <v>329</v>
      </c>
      <c r="J20" s="33"/>
      <c r="K20" s="33"/>
      <c r="L20" s="33"/>
      <c r="M20" s="33"/>
      <c r="N20" s="33"/>
      <c r="O20" s="33"/>
      <c r="P20" s="33"/>
      <c r="Q20" s="33"/>
      <c r="R20" s="33"/>
      <c r="S20" s="33"/>
      <c r="T20" s="33"/>
      <c r="U20" s="33"/>
      <c r="V20" s="33"/>
      <c r="W20" s="33"/>
      <c r="X20" s="33"/>
    </row>
    <row r="21" spans="2:24" x14ac:dyDescent="0.4">
      <c r="B21" s="35" t="s">
        <v>314</v>
      </c>
      <c r="C21" s="33" t="s">
        <v>320</v>
      </c>
      <c r="E21" s="33"/>
      <c r="F21" s="33"/>
      <c r="G21" s="33"/>
      <c r="H21" s="33"/>
      <c r="I21" s="33" t="s">
        <v>330</v>
      </c>
      <c r="J21" s="33"/>
      <c r="K21" s="33"/>
      <c r="L21" s="33"/>
      <c r="M21" s="33"/>
      <c r="N21" s="33"/>
      <c r="O21" s="33"/>
      <c r="P21" s="33"/>
      <c r="Q21" s="33"/>
      <c r="R21" s="33"/>
      <c r="S21" s="33"/>
      <c r="T21" s="33"/>
      <c r="U21" s="33"/>
      <c r="V21" s="33"/>
      <c r="W21" s="33"/>
      <c r="X21" s="33"/>
    </row>
    <row r="22" spans="2:24" x14ac:dyDescent="0.4">
      <c r="B22" s="35" t="s">
        <v>314</v>
      </c>
      <c r="C22" s="33" t="s">
        <v>322</v>
      </c>
      <c r="E22" s="33"/>
      <c r="F22" s="33"/>
      <c r="G22" s="33"/>
      <c r="H22" s="33"/>
      <c r="I22" s="33" t="s">
        <v>331</v>
      </c>
      <c r="J22" s="33"/>
      <c r="K22" s="33"/>
      <c r="L22" s="33"/>
      <c r="M22" s="33"/>
      <c r="N22" s="33"/>
      <c r="O22" s="33"/>
      <c r="P22" s="33"/>
      <c r="Q22" s="33"/>
      <c r="R22" s="33"/>
      <c r="S22" s="33"/>
      <c r="T22" s="33"/>
      <c r="U22" s="33"/>
      <c r="V22" s="33"/>
      <c r="W22" s="33"/>
      <c r="X22" s="33"/>
    </row>
    <row r="23" spans="2:24" x14ac:dyDescent="0.4">
      <c r="B23" s="35" t="s">
        <v>314</v>
      </c>
      <c r="C23" s="33" t="s">
        <v>324</v>
      </c>
      <c r="E23" s="33"/>
      <c r="F23" s="33"/>
      <c r="G23" s="33"/>
      <c r="H23" s="33"/>
      <c r="I23" s="33" t="s">
        <v>332</v>
      </c>
      <c r="J23" s="33"/>
      <c r="K23" s="33"/>
      <c r="L23" s="33"/>
      <c r="M23" s="33"/>
      <c r="N23" s="33"/>
      <c r="O23" s="33"/>
      <c r="P23" s="33"/>
      <c r="Q23" s="33"/>
      <c r="R23" s="33"/>
      <c r="S23" s="33"/>
      <c r="T23" s="33"/>
      <c r="U23" s="33"/>
      <c r="V23" s="33"/>
      <c r="W23" s="33"/>
      <c r="X23" s="33"/>
    </row>
    <row r="24" spans="2:24" x14ac:dyDescent="0.4">
      <c r="B24" s="35" t="s">
        <v>314</v>
      </c>
      <c r="C24" s="33" t="s">
        <v>325</v>
      </c>
      <c r="E24" s="33"/>
      <c r="F24" s="33"/>
      <c r="G24" s="33"/>
      <c r="H24" s="33"/>
      <c r="I24" s="33" t="s">
        <v>333</v>
      </c>
      <c r="J24" s="33"/>
      <c r="K24" s="33"/>
      <c r="L24" s="33"/>
      <c r="M24" s="33"/>
      <c r="N24" s="33"/>
      <c r="O24" s="33"/>
      <c r="P24" s="33"/>
      <c r="Q24" s="33"/>
      <c r="R24" s="33"/>
      <c r="S24" s="33"/>
      <c r="T24" s="33"/>
      <c r="U24" s="33"/>
      <c r="V24" s="33"/>
      <c r="W24" s="33"/>
      <c r="X24" s="33"/>
    </row>
    <row r="25" spans="2:24" x14ac:dyDescent="0.4">
      <c r="B25" s="35" t="s">
        <v>314</v>
      </c>
      <c r="C25" s="33" t="s">
        <v>326</v>
      </c>
      <c r="E25" s="33"/>
      <c r="F25" s="33"/>
      <c r="G25" s="33"/>
      <c r="H25" s="33"/>
      <c r="I25" s="33" t="s">
        <v>334</v>
      </c>
      <c r="J25" s="33"/>
      <c r="K25" s="33"/>
      <c r="L25" s="33"/>
      <c r="M25" s="33"/>
      <c r="N25" s="33"/>
      <c r="O25" s="33"/>
      <c r="P25" s="33"/>
      <c r="Q25" s="33"/>
      <c r="R25" s="33"/>
      <c r="S25" s="33"/>
      <c r="T25" s="33"/>
      <c r="U25" s="33"/>
      <c r="V25" s="33"/>
      <c r="W25" s="33"/>
      <c r="X25" s="33"/>
    </row>
    <row r="26" spans="2:24" x14ac:dyDescent="0.4">
      <c r="B26" s="35" t="s">
        <v>314</v>
      </c>
      <c r="C26" s="33" t="s">
        <v>327</v>
      </c>
      <c r="E26" s="33"/>
      <c r="F26" s="33"/>
      <c r="G26" s="33"/>
      <c r="H26" s="33"/>
      <c r="I26" s="33" t="s">
        <v>335</v>
      </c>
      <c r="J26" s="33"/>
      <c r="K26" s="33"/>
      <c r="L26" s="33"/>
      <c r="M26" s="33"/>
      <c r="N26" s="33"/>
      <c r="O26" s="33"/>
      <c r="P26" s="33"/>
      <c r="Q26" s="33"/>
      <c r="R26" s="33"/>
      <c r="S26" s="33"/>
      <c r="T26" s="33"/>
      <c r="U26" s="33"/>
      <c r="V26" s="33"/>
      <c r="W26" s="33"/>
      <c r="X26" s="33"/>
    </row>
    <row r="27" spans="2:24" x14ac:dyDescent="0.4">
      <c r="B27" s="35" t="s">
        <v>314</v>
      </c>
      <c r="C27" s="33" t="s">
        <v>328</v>
      </c>
    </row>
    <row r="28" spans="2:24" x14ac:dyDescent="0.4">
      <c r="B28" s="35" t="s">
        <v>314</v>
      </c>
      <c r="C28" s="33" t="s">
        <v>329</v>
      </c>
    </row>
    <row r="29" spans="2:24" x14ac:dyDescent="0.4">
      <c r="B29" s="35" t="s">
        <v>314</v>
      </c>
      <c r="C29" s="33" t="s">
        <v>330</v>
      </c>
    </row>
    <row r="30" spans="2:24" x14ac:dyDescent="0.4">
      <c r="B30" s="35" t="s">
        <v>314</v>
      </c>
      <c r="C30" s="33" t="s">
        <v>331</v>
      </c>
    </row>
    <row r="31" spans="2:24" x14ac:dyDescent="0.4">
      <c r="B31" s="35" t="s">
        <v>314</v>
      </c>
      <c r="C31" s="33" t="s">
        <v>332</v>
      </c>
    </row>
    <row r="32" spans="2:24" x14ac:dyDescent="0.4">
      <c r="B32" s="35" t="s">
        <v>314</v>
      </c>
      <c r="C32" s="33" t="s">
        <v>333</v>
      </c>
    </row>
    <row r="33" spans="2:3" x14ac:dyDescent="0.4">
      <c r="B33" s="35" t="s">
        <v>314</v>
      </c>
      <c r="C33" s="33" t="s">
        <v>334</v>
      </c>
    </row>
    <row r="34" spans="2:3" x14ac:dyDescent="0.4">
      <c r="B34" s="35" t="s">
        <v>314</v>
      </c>
      <c r="C34" s="33" t="s">
        <v>335</v>
      </c>
    </row>
    <row r="35" spans="2:3" x14ac:dyDescent="0.4">
      <c r="B35" s="33" t="s">
        <v>336</v>
      </c>
      <c r="C35" s="33" t="s">
        <v>238</v>
      </c>
    </row>
    <row r="36" spans="2:3" x14ac:dyDescent="0.4">
      <c r="B36" s="35" t="s">
        <v>336</v>
      </c>
      <c r="C36" s="33" t="s">
        <v>257</v>
      </c>
    </row>
    <row r="37" spans="2:3" x14ac:dyDescent="0.4">
      <c r="B37" s="35" t="s">
        <v>336</v>
      </c>
      <c r="C37" s="33" t="s">
        <v>274</v>
      </c>
    </row>
    <row r="38" spans="2:3" x14ac:dyDescent="0.4">
      <c r="B38" s="35" t="s">
        <v>336</v>
      </c>
      <c r="C38" s="33" t="s">
        <v>286</v>
      </c>
    </row>
    <row r="39" spans="2:3" x14ac:dyDescent="0.4">
      <c r="B39" s="33" t="s">
        <v>337</v>
      </c>
      <c r="C39" s="33" t="s">
        <v>239</v>
      </c>
    </row>
    <row r="40" spans="2:3" x14ac:dyDescent="0.4">
      <c r="B40" s="35" t="s">
        <v>337</v>
      </c>
      <c r="C40" s="33" t="s">
        <v>258</v>
      </c>
    </row>
    <row r="41" spans="2:3" x14ac:dyDescent="0.4">
      <c r="B41" s="35" t="s">
        <v>337</v>
      </c>
      <c r="C41" s="33" t="s">
        <v>275</v>
      </c>
    </row>
    <row r="42" spans="2:3" x14ac:dyDescent="0.4">
      <c r="B42" s="35" t="s">
        <v>337</v>
      </c>
      <c r="C42" s="33" t="s">
        <v>287</v>
      </c>
    </row>
    <row r="43" spans="2:3" x14ac:dyDescent="0.4">
      <c r="B43" s="35" t="s">
        <v>337</v>
      </c>
      <c r="C43" s="33" t="s">
        <v>295</v>
      </c>
    </row>
    <row r="44" spans="2:3" x14ac:dyDescent="0.4">
      <c r="B44" s="33" t="s">
        <v>338</v>
      </c>
      <c r="C44" s="33" t="s">
        <v>240</v>
      </c>
    </row>
    <row r="45" spans="2:3" x14ac:dyDescent="0.4">
      <c r="B45" s="35" t="s">
        <v>338</v>
      </c>
      <c r="C45" s="33" t="s">
        <v>259</v>
      </c>
    </row>
    <row r="46" spans="2:3" x14ac:dyDescent="0.4">
      <c r="B46" s="35" t="s">
        <v>338</v>
      </c>
      <c r="C46" s="33" t="s">
        <v>276</v>
      </c>
    </row>
    <row r="47" spans="2:3" x14ac:dyDescent="0.4">
      <c r="B47" s="35" t="s">
        <v>338</v>
      </c>
      <c r="C47" s="33" t="s">
        <v>288</v>
      </c>
    </row>
    <row r="48" spans="2:3" x14ac:dyDescent="0.4">
      <c r="B48" s="35" t="s">
        <v>338</v>
      </c>
      <c r="C48" s="33" t="s">
        <v>296</v>
      </c>
    </row>
    <row r="49" spans="2:3" x14ac:dyDescent="0.4">
      <c r="B49" s="35" t="s">
        <v>338</v>
      </c>
      <c r="C49" s="33" t="s">
        <v>302</v>
      </c>
    </row>
    <row r="50" spans="2:3" x14ac:dyDescent="0.4">
      <c r="B50" s="35" t="s">
        <v>338</v>
      </c>
      <c r="C50" s="33" t="s">
        <v>307</v>
      </c>
    </row>
    <row r="51" spans="2:3" x14ac:dyDescent="0.4">
      <c r="B51" s="35" t="s">
        <v>338</v>
      </c>
      <c r="C51" s="33" t="s">
        <v>311</v>
      </c>
    </row>
    <row r="52" spans="2:3" x14ac:dyDescent="0.4">
      <c r="B52" s="33" t="s">
        <v>339</v>
      </c>
      <c r="C52" s="33" t="s">
        <v>241</v>
      </c>
    </row>
    <row r="53" spans="2:3" x14ac:dyDescent="0.4">
      <c r="B53" s="35" t="s">
        <v>339</v>
      </c>
      <c r="C53" s="33" t="s">
        <v>260</v>
      </c>
    </row>
    <row r="54" spans="2:3" x14ac:dyDescent="0.4">
      <c r="B54" s="35" t="s">
        <v>339</v>
      </c>
      <c r="C54" s="33" t="s">
        <v>277</v>
      </c>
    </row>
    <row r="55" spans="2:3" x14ac:dyDescent="0.4">
      <c r="B55" s="35" t="s">
        <v>339</v>
      </c>
      <c r="C55" s="33" t="s">
        <v>289</v>
      </c>
    </row>
    <row r="56" spans="2:3" x14ac:dyDescent="0.4">
      <c r="B56" s="35" t="s">
        <v>339</v>
      </c>
      <c r="C56" s="33" t="s">
        <v>297</v>
      </c>
    </row>
    <row r="57" spans="2:3" x14ac:dyDescent="0.4">
      <c r="B57" s="35" t="s">
        <v>339</v>
      </c>
      <c r="C57" s="33" t="s">
        <v>303</v>
      </c>
    </row>
    <row r="58" spans="2:3" x14ac:dyDescent="0.4">
      <c r="B58" s="35" t="s">
        <v>339</v>
      </c>
      <c r="C58" s="33" t="s">
        <v>308</v>
      </c>
    </row>
    <row r="59" spans="2:3" x14ac:dyDescent="0.4">
      <c r="B59" s="35" t="s">
        <v>339</v>
      </c>
      <c r="C59" s="33" t="s">
        <v>312</v>
      </c>
    </row>
    <row r="60" spans="2:3" x14ac:dyDescent="0.4">
      <c r="B60" s="35" t="s">
        <v>339</v>
      </c>
      <c r="C60" s="33" t="s">
        <v>316</v>
      </c>
    </row>
    <row r="61" spans="2:3" x14ac:dyDescent="0.4">
      <c r="B61" s="35" t="s">
        <v>339</v>
      </c>
      <c r="C61" s="33" t="s">
        <v>319</v>
      </c>
    </row>
    <row r="62" spans="2:3" x14ac:dyDescent="0.4">
      <c r="B62" s="35" t="s">
        <v>339</v>
      </c>
      <c r="C62" s="33" t="s">
        <v>321</v>
      </c>
    </row>
    <row r="63" spans="2:3" x14ac:dyDescent="0.4">
      <c r="B63" s="35" t="s">
        <v>339</v>
      </c>
      <c r="C63" s="33" t="s">
        <v>323</v>
      </c>
    </row>
    <row r="64" spans="2:3" x14ac:dyDescent="0.4">
      <c r="B64" s="33" t="s">
        <v>340</v>
      </c>
      <c r="C64" s="33" t="s">
        <v>242</v>
      </c>
    </row>
    <row r="65" spans="2:3" x14ac:dyDescent="0.4">
      <c r="B65" s="35" t="s">
        <v>340</v>
      </c>
      <c r="C65" s="33" t="s">
        <v>261</v>
      </c>
    </row>
    <row r="66" spans="2:3" x14ac:dyDescent="0.4">
      <c r="B66" s="35" t="s">
        <v>340</v>
      </c>
      <c r="C66" s="33" t="s">
        <v>278</v>
      </c>
    </row>
    <row r="67" spans="2:3" x14ac:dyDescent="0.4">
      <c r="B67" s="35" t="s">
        <v>340</v>
      </c>
      <c r="C67" s="33" t="s">
        <v>290</v>
      </c>
    </row>
    <row r="68" spans="2:3" x14ac:dyDescent="0.4">
      <c r="B68" s="35" t="s">
        <v>340</v>
      </c>
      <c r="C68" s="33" t="s">
        <v>298</v>
      </c>
    </row>
    <row r="69" spans="2:3" x14ac:dyDescent="0.4">
      <c r="B69" s="35" t="s">
        <v>340</v>
      </c>
      <c r="C69" s="33" t="s">
        <v>304</v>
      </c>
    </row>
    <row r="70" spans="2:3" x14ac:dyDescent="0.4">
      <c r="B70" s="33" t="s">
        <v>341</v>
      </c>
      <c r="C70" s="33" t="s">
        <v>243</v>
      </c>
    </row>
    <row r="71" spans="2:3" x14ac:dyDescent="0.4">
      <c r="B71" s="35" t="s">
        <v>341</v>
      </c>
      <c r="C71" s="33" t="s">
        <v>262</v>
      </c>
    </row>
    <row r="72" spans="2:3" x14ac:dyDescent="0.4">
      <c r="B72" s="35" t="s">
        <v>341</v>
      </c>
      <c r="C72" s="33" t="s">
        <v>279</v>
      </c>
    </row>
    <row r="73" spans="2:3" x14ac:dyDescent="0.4">
      <c r="B73" s="33" t="s">
        <v>342</v>
      </c>
      <c r="C73" s="33" t="s">
        <v>244</v>
      </c>
    </row>
    <row r="74" spans="2:3" x14ac:dyDescent="0.4">
      <c r="B74" s="35" t="s">
        <v>342</v>
      </c>
      <c r="C74" s="33" t="s">
        <v>263</v>
      </c>
    </row>
    <row r="75" spans="2:3" x14ac:dyDescent="0.4">
      <c r="B75" s="35" t="s">
        <v>342</v>
      </c>
      <c r="C75" s="33" t="s">
        <v>280</v>
      </c>
    </row>
    <row r="76" spans="2:3" x14ac:dyDescent="0.4">
      <c r="B76" s="35" t="s">
        <v>342</v>
      </c>
      <c r="C76" s="33" t="s">
        <v>291</v>
      </c>
    </row>
    <row r="77" spans="2:3" x14ac:dyDescent="0.4">
      <c r="B77" s="33" t="s">
        <v>343</v>
      </c>
      <c r="C77" s="33" t="s">
        <v>245</v>
      </c>
    </row>
    <row r="78" spans="2:3" x14ac:dyDescent="0.4">
      <c r="B78" s="35" t="s">
        <v>343</v>
      </c>
      <c r="C78" s="33" t="s">
        <v>264</v>
      </c>
    </row>
    <row r="79" spans="2:3" x14ac:dyDescent="0.4">
      <c r="B79" s="35" t="s">
        <v>343</v>
      </c>
      <c r="C79" s="33" t="s">
        <v>281</v>
      </c>
    </row>
    <row r="80" spans="2:3" x14ac:dyDescent="0.4">
      <c r="B80" s="33" t="s">
        <v>344</v>
      </c>
      <c r="C80" s="33" t="s">
        <v>246</v>
      </c>
    </row>
    <row r="81" spans="2:3" x14ac:dyDescent="0.4">
      <c r="B81" s="35" t="s">
        <v>344</v>
      </c>
      <c r="C81" s="33" t="s">
        <v>265</v>
      </c>
    </row>
    <row r="82" spans="2:3" x14ac:dyDescent="0.4">
      <c r="B82" s="35" t="s">
        <v>344</v>
      </c>
      <c r="C82" s="33" t="s">
        <v>282</v>
      </c>
    </row>
    <row r="83" spans="2:3" x14ac:dyDescent="0.4">
      <c r="B83" s="33" t="s">
        <v>345</v>
      </c>
      <c r="C83" s="33" t="s">
        <v>247</v>
      </c>
    </row>
    <row r="84" spans="2:3" x14ac:dyDescent="0.4">
      <c r="B84" s="35" t="s">
        <v>345</v>
      </c>
      <c r="C84" s="33" t="s">
        <v>266</v>
      </c>
    </row>
    <row r="85" spans="2:3" x14ac:dyDescent="0.4">
      <c r="B85" s="33" t="s">
        <v>346</v>
      </c>
      <c r="C85" s="33" t="s">
        <v>248</v>
      </c>
    </row>
    <row r="86" spans="2:3" x14ac:dyDescent="0.4">
      <c r="B86" s="35" t="s">
        <v>346</v>
      </c>
      <c r="C86" s="33" t="s">
        <v>267</v>
      </c>
    </row>
    <row r="87" spans="2:3" x14ac:dyDescent="0.4">
      <c r="B87" s="35" t="s">
        <v>346</v>
      </c>
      <c r="C87" s="33" t="s">
        <v>283</v>
      </c>
    </row>
    <row r="88" spans="2:3" x14ac:dyDescent="0.4">
      <c r="B88" s="33" t="s">
        <v>347</v>
      </c>
      <c r="C88" s="33" t="s">
        <v>249</v>
      </c>
    </row>
    <row r="89" spans="2:3" x14ac:dyDescent="0.4">
      <c r="B89" s="35" t="s">
        <v>347</v>
      </c>
      <c r="C89" s="33" t="s">
        <v>268</v>
      </c>
    </row>
    <row r="90" spans="2:3" x14ac:dyDescent="0.4">
      <c r="B90" s="33" t="s">
        <v>348</v>
      </c>
      <c r="C90" s="33" t="s">
        <v>250</v>
      </c>
    </row>
    <row r="91" spans="2:3" x14ac:dyDescent="0.4">
      <c r="B91" s="35" t="s">
        <v>348</v>
      </c>
      <c r="C91" s="33" t="s">
        <v>269</v>
      </c>
    </row>
    <row r="92" spans="2:3" x14ac:dyDescent="0.4">
      <c r="B92" s="35" t="s">
        <v>348</v>
      </c>
      <c r="C92" s="33" t="s">
        <v>284</v>
      </c>
    </row>
    <row r="93" spans="2:3" x14ac:dyDescent="0.4">
      <c r="B93" s="35" t="s">
        <v>348</v>
      </c>
      <c r="C93" s="33" t="s">
        <v>292</v>
      </c>
    </row>
    <row r="94" spans="2:3" x14ac:dyDescent="0.4">
      <c r="B94" s="35" t="s">
        <v>348</v>
      </c>
      <c r="C94" s="33" t="s">
        <v>299</v>
      </c>
    </row>
    <row r="95" spans="2:3" x14ac:dyDescent="0.4">
      <c r="B95" s="35" t="s">
        <v>348</v>
      </c>
      <c r="C95" s="33" t="s">
        <v>305</v>
      </c>
    </row>
    <row r="96" spans="2:3" x14ac:dyDescent="0.4">
      <c r="B96" s="35" t="s">
        <v>348</v>
      </c>
      <c r="C96" s="33" t="s">
        <v>309</v>
      </c>
    </row>
    <row r="97" spans="2:3" x14ac:dyDescent="0.4">
      <c r="B97" s="35" t="s">
        <v>348</v>
      </c>
      <c r="C97" s="33" t="s">
        <v>313</v>
      </c>
    </row>
    <row r="98" spans="2:3" x14ac:dyDescent="0.4">
      <c r="B98" s="35" t="s">
        <v>348</v>
      </c>
      <c r="C98" s="33" t="s">
        <v>317</v>
      </c>
    </row>
    <row r="99" spans="2:3" x14ac:dyDescent="0.4">
      <c r="B99" s="33" t="s">
        <v>349</v>
      </c>
      <c r="C99" s="33" t="s">
        <v>251</v>
      </c>
    </row>
    <row r="100" spans="2:3" x14ac:dyDescent="0.4">
      <c r="B100" s="35" t="s">
        <v>349</v>
      </c>
      <c r="C100" s="33" t="s">
        <v>270</v>
      </c>
    </row>
    <row r="101" spans="2:3" x14ac:dyDescent="0.4">
      <c r="B101" s="33" t="s">
        <v>350</v>
      </c>
      <c r="C101" s="33" t="s">
        <v>252</v>
      </c>
    </row>
  </sheetData>
  <sheetProtection algorithmName="SHA-512" hashValue="riF3wOoIF/w+X1wQXcMQqUL27wZ9ZoynAe1BzvNxDu+cjSMGWTD1nmEt0Z9wRY74z6rXDaCNcsJQKrp0DOO+5A==" saltValue="Fs7NQfB3pb9fUabibd+q9A==" spinCount="100000" sheet="1" objects="1" scenarios="1"/>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D0090-14C5-4A40-A5E0-2FE8B8CC7B83}">
  <sheetPr codeName="Sheet17"/>
  <dimension ref="B1:C51"/>
  <sheetViews>
    <sheetView showGridLines="0" zoomScale="85" zoomScaleNormal="85" workbookViewId="0">
      <pane ySplit="3" topLeftCell="A4" activePane="bottomLeft" state="frozen"/>
      <selection pane="bottomLeft" activeCell="A4" sqref="A4"/>
    </sheetView>
  </sheetViews>
  <sheetFormatPr defaultColWidth="9" defaultRowHeight="18.75" x14ac:dyDescent="0.4"/>
  <cols>
    <col min="1" max="1" width="2.875" style="17" customWidth="1"/>
    <col min="2" max="2" width="12.625" style="17" customWidth="1"/>
    <col min="3" max="16384" width="9" style="17"/>
  </cols>
  <sheetData>
    <row r="1" spans="2:3" ht="14.45" customHeight="1" x14ac:dyDescent="0.4"/>
    <row r="2" spans="2:3" x14ac:dyDescent="0.4">
      <c r="B2" s="68" t="s">
        <v>351</v>
      </c>
    </row>
    <row r="3" spans="2:3" x14ac:dyDescent="0.4">
      <c r="B3" s="38" t="s">
        <v>352</v>
      </c>
      <c r="C3" s="38" t="s">
        <v>353</v>
      </c>
    </row>
    <row r="4" spans="2:3" x14ac:dyDescent="0.4">
      <c r="B4" s="18" t="s">
        <v>354</v>
      </c>
      <c r="C4" s="19">
        <v>2.8000000000000001E-2</v>
      </c>
    </row>
    <row r="5" spans="2:3" x14ac:dyDescent="0.4">
      <c r="B5" s="18" t="s">
        <v>355</v>
      </c>
      <c r="C5" s="19">
        <v>3.3000000000000002E-2</v>
      </c>
    </row>
    <row r="6" spans="2:3" x14ac:dyDescent="0.4">
      <c r="B6" s="18" t="s">
        <v>356</v>
      </c>
      <c r="C6" s="19">
        <v>3.2000000000000001E-2</v>
      </c>
    </row>
    <row r="7" spans="2:3" x14ac:dyDescent="0.4">
      <c r="B7" s="18" t="s">
        <v>357</v>
      </c>
      <c r="C7" s="19">
        <v>0.03</v>
      </c>
    </row>
    <row r="8" spans="2:3" x14ac:dyDescent="0.4">
      <c r="B8" s="18" t="s">
        <v>358</v>
      </c>
      <c r="C8" s="19">
        <v>3.3000000000000002E-2</v>
      </c>
    </row>
    <row r="9" spans="2:3" x14ac:dyDescent="0.4">
      <c r="B9" s="18" t="s">
        <v>359</v>
      </c>
      <c r="C9" s="19">
        <v>3.4000000000000002E-2</v>
      </c>
    </row>
    <row r="10" spans="2:3" x14ac:dyDescent="0.4">
      <c r="B10" s="18" t="s">
        <v>360</v>
      </c>
      <c r="C10" s="19">
        <v>3.1E-2</v>
      </c>
    </row>
    <row r="11" spans="2:3" x14ac:dyDescent="0.4">
      <c r="B11" s="18" t="s">
        <v>361</v>
      </c>
      <c r="C11" s="19">
        <v>0.03</v>
      </c>
    </row>
    <row r="12" spans="2:3" x14ac:dyDescent="0.4">
      <c r="B12" s="18" t="s">
        <v>362</v>
      </c>
      <c r="C12" s="19">
        <v>2.9000000000000001E-2</v>
      </c>
    </row>
    <row r="13" spans="2:3" x14ac:dyDescent="0.4">
      <c r="B13" s="18" t="s">
        <v>363</v>
      </c>
      <c r="C13" s="19">
        <v>2.9000000000000001E-2</v>
      </c>
    </row>
    <row r="14" spans="2:3" x14ac:dyDescent="0.4">
      <c r="B14" s="18" t="s">
        <v>364</v>
      </c>
      <c r="C14" s="19">
        <v>2.7E-2</v>
      </c>
    </row>
    <row r="15" spans="2:3" x14ac:dyDescent="0.4">
      <c r="B15" s="18" t="s">
        <v>365</v>
      </c>
      <c r="C15" s="19">
        <v>2.8000000000000001E-2</v>
      </c>
    </row>
    <row r="16" spans="2:3" x14ac:dyDescent="0.4">
      <c r="B16" s="18" t="s">
        <v>366</v>
      </c>
      <c r="C16" s="19">
        <v>2.5000000000000001E-2</v>
      </c>
    </row>
    <row r="17" spans="2:3" x14ac:dyDescent="0.4">
      <c r="B17" s="18" t="s">
        <v>367</v>
      </c>
      <c r="C17" s="19">
        <v>2.5000000000000001E-2</v>
      </c>
    </row>
    <row r="18" spans="2:3" x14ac:dyDescent="0.4">
      <c r="B18" s="18" t="s">
        <v>368</v>
      </c>
      <c r="C18" s="19">
        <v>0.03</v>
      </c>
    </row>
    <row r="19" spans="2:3" x14ac:dyDescent="0.4">
      <c r="B19" s="18" t="s">
        <v>369</v>
      </c>
      <c r="C19" s="19">
        <v>2.9000000000000001E-2</v>
      </c>
    </row>
    <row r="20" spans="2:3" x14ac:dyDescent="0.4">
      <c r="B20" s="18" t="s">
        <v>370</v>
      </c>
      <c r="C20" s="19">
        <v>0.03</v>
      </c>
    </row>
    <row r="21" spans="2:3" x14ac:dyDescent="0.4">
      <c r="B21" s="18" t="s">
        <v>371</v>
      </c>
      <c r="C21" s="19">
        <v>0.03</v>
      </c>
    </row>
    <row r="22" spans="2:3" x14ac:dyDescent="0.4">
      <c r="B22" s="18" t="s">
        <v>372</v>
      </c>
      <c r="C22" s="19">
        <v>0.03</v>
      </c>
    </row>
    <row r="23" spans="2:3" x14ac:dyDescent="0.4">
      <c r="B23" s="18" t="s">
        <v>373</v>
      </c>
      <c r="C23" s="19">
        <v>2.9000000000000001E-2</v>
      </c>
    </row>
    <row r="24" spans="2:3" x14ac:dyDescent="0.4">
      <c r="B24" s="18" t="s">
        <v>374</v>
      </c>
      <c r="C24" s="19">
        <v>2.9000000000000001E-2</v>
      </c>
    </row>
    <row r="25" spans="2:3" x14ac:dyDescent="0.4">
      <c r="B25" s="18" t="s">
        <v>375</v>
      </c>
      <c r="C25" s="19">
        <v>2.8000000000000001E-2</v>
      </c>
    </row>
    <row r="26" spans="2:3" x14ac:dyDescent="0.4">
      <c r="B26" s="18" t="s">
        <v>376</v>
      </c>
      <c r="C26" s="19">
        <v>2.7E-2</v>
      </c>
    </row>
    <row r="27" spans="2:3" x14ac:dyDescent="0.4">
      <c r="B27" s="18" t="s">
        <v>377</v>
      </c>
      <c r="C27" s="19">
        <v>2.8000000000000001E-2</v>
      </c>
    </row>
    <row r="28" spans="2:3" x14ac:dyDescent="0.4">
      <c r="B28" s="18" t="s">
        <v>378</v>
      </c>
      <c r="C28" s="19">
        <v>2.9000000000000001E-2</v>
      </c>
    </row>
    <row r="29" spans="2:3" x14ac:dyDescent="0.4">
      <c r="B29" s="18" t="s">
        <v>379</v>
      </c>
      <c r="C29" s="19">
        <v>2.7E-2</v>
      </c>
    </row>
    <row r="30" spans="2:3" x14ac:dyDescent="0.4">
      <c r="B30" s="18" t="s">
        <v>380</v>
      </c>
      <c r="C30" s="19">
        <v>2.5999999999999999E-2</v>
      </c>
    </row>
    <row r="31" spans="2:3" x14ac:dyDescent="0.4">
      <c r="B31" s="18" t="s">
        <v>381</v>
      </c>
      <c r="C31" s="19">
        <v>2.8000000000000001E-2</v>
      </c>
    </row>
    <row r="32" spans="2:3" x14ac:dyDescent="0.4">
      <c r="B32" s="18" t="s">
        <v>382</v>
      </c>
      <c r="C32" s="19">
        <v>2.9000000000000001E-2</v>
      </c>
    </row>
    <row r="33" spans="2:3" x14ac:dyDescent="0.4">
      <c r="B33" s="18" t="s">
        <v>383</v>
      </c>
      <c r="C33" s="19">
        <v>0.03</v>
      </c>
    </row>
    <row r="34" spans="2:3" x14ac:dyDescent="0.4">
      <c r="B34" s="18" t="s">
        <v>384</v>
      </c>
      <c r="C34" s="19">
        <v>3.4000000000000002E-2</v>
      </c>
    </row>
    <row r="35" spans="2:3" x14ac:dyDescent="0.4">
      <c r="B35" s="18" t="s">
        <v>385</v>
      </c>
      <c r="C35" s="19">
        <v>3.4000000000000002E-2</v>
      </c>
    </row>
    <row r="36" spans="2:3" x14ac:dyDescent="0.4">
      <c r="B36" s="18" t="s">
        <v>386</v>
      </c>
      <c r="C36" s="19">
        <v>2.9000000000000001E-2</v>
      </c>
    </row>
    <row r="37" spans="2:3" x14ac:dyDescent="0.4">
      <c r="B37" s="18" t="s">
        <v>387</v>
      </c>
      <c r="C37" s="19">
        <v>2.8000000000000001E-2</v>
      </c>
    </row>
    <row r="38" spans="2:3" x14ac:dyDescent="0.4">
      <c r="B38" s="18" t="s">
        <v>388</v>
      </c>
      <c r="C38" s="19">
        <v>0.03</v>
      </c>
    </row>
    <row r="39" spans="2:3" x14ac:dyDescent="0.4">
      <c r="B39" s="18" t="s">
        <v>389</v>
      </c>
      <c r="C39" s="19">
        <v>3.2000000000000001E-2</v>
      </c>
    </row>
    <row r="40" spans="2:3" x14ac:dyDescent="0.4">
      <c r="B40" s="18" t="s">
        <v>390</v>
      </c>
      <c r="C40" s="19">
        <v>0.03</v>
      </c>
    </row>
    <row r="41" spans="2:3" x14ac:dyDescent="0.4">
      <c r="B41" s="18" t="s">
        <v>391</v>
      </c>
      <c r="C41" s="19">
        <v>3.3000000000000002E-2</v>
      </c>
    </row>
    <row r="42" spans="2:3" x14ac:dyDescent="0.4">
      <c r="B42" s="18" t="s">
        <v>392</v>
      </c>
      <c r="C42" s="19">
        <v>3.3000000000000002E-2</v>
      </c>
    </row>
    <row r="43" spans="2:3" x14ac:dyDescent="0.4">
      <c r="B43" s="18" t="s">
        <v>393</v>
      </c>
      <c r="C43" s="19">
        <v>2.9000000000000001E-2</v>
      </c>
    </row>
    <row r="44" spans="2:3" x14ac:dyDescent="0.4">
      <c r="B44" s="18" t="s">
        <v>394</v>
      </c>
      <c r="C44" s="19">
        <v>3.4000000000000002E-2</v>
      </c>
    </row>
    <row r="45" spans="2:3" x14ac:dyDescent="0.4">
      <c r="B45" s="18" t="s">
        <v>395</v>
      </c>
      <c r="C45" s="19">
        <v>3.3000000000000002E-2</v>
      </c>
    </row>
    <row r="46" spans="2:3" x14ac:dyDescent="0.4">
      <c r="B46" s="18" t="s">
        <v>396</v>
      </c>
      <c r="C46" s="19">
        <v>3.3000000000000002E-2</v>
      </c>
    </row>
    <row r="47" spans="2:3" x14ac:dyDescent="0.4">
      <c r="B47" s="18" t="s">
        <v>397</v>
      </c>
      <c r="C47" s="19">
        <v>3.4000000000000002E-2</v>
      </c>
    </row>
    <row r="48" spans="2:3" x14ac:dyDescent="0.4">
      <c r="B48" s="18" t="s">
        <v>398</v>
      </c>
      <c r="C48" s="19">
        <v>3.3000000000000002E-2</v>
      </c>
    </row>
    <row r="49" spans="2:3" x14ac:dyDescent="0.4">
      <c r="B49" s="18" t="s">
        <v>399</v>
      </c>
      <c r="C49" s="19">
        <v>3.3000000000000002E-2</v>
      </c>
    </row>
    <row r="50" spans="2:3" x14ac:dyDescent="0.4">
      <c r="B50" s="18" t="s">
        <v>400</v>
      </c>
      <c r="C50" s="19">
        <v>3.3000000000000002E-2</v>
      </c>
    </row>
    <row r="51" spans="2:3" x14ac:dyDescent="0.4">
      <c r="B51" s="38" t="s">
        <v>401</v>
      </c>
      <c r="C51" s="39">
        <v>0.03</v>
      </c>
    </row>
  </sheetData>
  <sheetProtection algorithmName="SHA-512" hashValue="Mk4NPa4CnSY7CvxPtkaR5kZq4sW3H/+TWZZ8rZBxJWd+LrB9vpGCmKnv5j7yf1yriQ2Wdgqm+AVe+YjAOQQbvA==" saltValue="06yfNmXJolkFgRMTrhy2Vw==" spinCount="100000" sheet="1" objects="1" scenarios="1"/>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8B1C5-C496-4545-B8AB-6FA67B9AE8D2}">
  <sheetPr codeName="Sheet2">
    <tabColor theme="7" tint="0.79998168889431442"/>
    <pageSetUpPr fitToPage="1"/>
  </sheetPr>
  <dimension ref="A1:D47"/>
  <sheetViews>
    <sheetView showGridLines="0" tabSelected="1" zoomScale="85" zoomScaleNormal="85" workbookViewId="0">
      <selection activeCell="D6" sqref="D6"/>
    </sheetView>
  </sheetViews>
  <sheetFormatPr defaultRowHeight="18.75" x14ac:dyDescent="0.4"/>
  <cols>
    <col min="1" max="1" width="3" customWidth="1"/>
    <col min="2" max="2" width="16.25" customWidth="1"/>
    <col min="3" max="3" width="23.5" bestFit="1" customWidth="1"/>
    <col min="4" max="4" width="87.5" customWidth="1"/>
  </cols>
  <sheetData>
    <row r="1" spans="1:4" s="1" customFormat="1" ht="14.45" customHeight="1" x14ac:dyDescent="0.4">
      <c r="A1" s="127" t="s">
        <v>402</v>
      </c>
      <c r="D1" s="3"/>
    </row>
    <row r="2" spans="1:4" s="1" customFormat="1" ht="7.5" customHeight="1" x14ac:dyDescent="0.4">
      <c r="A2" s="50"/>
      <c r="D2" s="3"/>
    </row>
    <row r="3" spans="1:4" s="1" customFormat="1" ht="24" x14ac:dyDescent="0.4">
      <c r="B3" s="87" t="s">
        <v>14</v>
      </c>
      <c r="D3" s="3"/>
    </row>
    <row r="4" spans="1:4" s="1" customFormat="1" ht="16.149999999999999" customHeight="1" x14ac:dyDescent="0.4">
      <c r="B4" s="164"/>
      <c r="D4" s="3"/>
    </row>
    <row r="6" spans="1:4" ht="29.25" customHeight="1" x14ac:dyDescent="0.4">
      <c r="B6" s="16" t="s">
        <v>15</v>
      </c>
      <c r="C6" s="150"/>
      <c r="D6" s="167"/>
    </row>
    <row r="7" spans="1:4" ht="29.25" customHeight="1" x14ac:dyDescent="0.4">
      <c r="B7" s="16" t="s">
        <v>16</v>
      </c>
      <c r="C7" s="150"/>
      <c r="D7" s="119"/>
    </row>
    <row r="8" spans="1:4" ht="29.25" customHeight="1" x14ac:dyDescent="0.4">
      <c r="B8" s="16" t="s">
        <v>17</v>
      </c>
      <c r="C8" s="150"/>
      <c r="D8" s="119"/>
    </row>
    <row r="9" spans="1:4" ht="29.25" customHeight="1" x14ac:dyDescent="0.4">
      <c r="B9" s="16" t="s">
        <v>18</v>
      </c>
      <c r="C9" s="150"/>
      <c r="D9" s="119"/>
    </row>
    <row r="10" spans="1:4" ht="29.25" customHeight="1" x14ac:dyDescent="0.4">
      <c r="B10" s="16" t="s">
        <v>19</v>
      </c>
      <c r="C10" s="150"/>
      <c r="D10" s="119"/>
    </row>
    <row r="11" spans="1:4" ht="29.25" customHeight="1" x14ac:dyDescent="0.4">
      <c r="B11" s="69" t="s">
        <v>20</v>
      </c>
      <c r="C11" s="70" t="s">
        <v>21</v>
      </c>
      <c r="D11" s="119"/>
    </row>
    <row r="12" spans="1:4" ht="29.25" customHeight="1" x14ac:dyDescent="0.4">
      <c r="B12" s="71"/>
      <c r="C12" s="70" t="s">
        <v>22</v>
      </c>
      <c r="D12" s="119"/>
    </row>
    <row r="13" spans="1:4" ht="29.25" customHeight="1" x14ac:dyDescent="0.4">
      <c r="B13" s="71"/>
      <c r="C13" s="70" t="s">
        <v>23</v>
      </c>
      <c r="D13" s="119"/>
    </row>
    <row r="14" spans="1:4" ht="29.25" customHeight="1" x14ac:dyDescent="0.4">
      <c r="B14" s="71"/>
      <c r="C14" s="70" t="s">
        <v>24</v>
      </c>
      <c r="D14" s="119"/>
    </row>
    <row r="15" spans="1:4" ht="29.25" customHeight="1" x14ac:dyDescent="0.4">
      <c r="B15" s="71"/>
      <c r="C15" s="72" t="s">
        <v>25</v>
      </c>
      <c r="D15" s="119"/>
    </row>
    <row r="16" spans="1:4" ht="29.25" customHeight="1" x14ac:dyDescent="0.4">
      <c r="B16" s="71"/>
      <c r="C16" s="70" t="s">
        <v>26</v>
      </c>
      <c r="D16" s="119"/>
    </row>
    <row r="17" spans="2:4" ht="29.25" customHeight="1" x14ac:dyDescent="0.4">
      <c r="B17" s="73"/>
      <c r="C17" s="70" t="s">
        <v>27</v>
      </c>
      <c r="D17" s="119"/>
    </row>
    <row r="18" spans="2:4" ht="29.25" customHeight="1" x14ac:dyDescent="0.4">
      <c r="B18" s="69" t="s">
        <v>28</v>
      </c>
      <c r="C18" s="70" t="s">
        <v>21</v>
      </c>
      <c r="D18" s="119"/>
    </row>
    <row r="19" spans="2:4" ht="29.25" customHeight="1" x14ac:dyDescent="0.4">
      <c r="B19" s="71"/>
      <c r="C19" s="70" t="s">
        <v>22</v>
      </c>
      <c r="D19" s="119"/>
    </row>
    <row r="20" spans="2:4" ht="29.25" customHeight="1" x14ac:dyDescent="0.4">
      <c r="B20" s="71"/>
      <c r="C20" s="70" t="s">
        <v>23</v>
      </c>
      <c r="D20" s="119"/>
    </row>
    <row r="21" spans="2:4" ht="29.25" customHeight="1" x14ac:dyDescent="0.4">
      <c r="B21" s="71"/>
      <c r="C21" s="70" t="s">
        <v>24</v>
      </c>
      <c r="D21" s="119"/>
    </row>
    <row r="22" spans="2:4" ht="29.25" customHeight="1" x14ac:dyDescent="0.4">
      <c r="B22" s="71"/>
      <c r="C22" s="70" t="s">
        <v>29</v>
      </c>
      <c r="D22" s="119"/>
    </row>
    <row r="23" spans="2:4" ht="29.25" customHeight="1" x14ac:dyDescent="0.4">
      <c r="B23" s="71"/>
      <c r="C23" s="70" t="s">
        <v>26</v>
      </c>
      <c r="D23" s="119"/>
    </row>
    <row r="24" spans="2:4" ht="29.25" customHeight="1" x14ac:dyDescent="0.4">
      <c r="B24" s="73"/>
      <c r="C24" s="70" t="s">
        <v>27</v>
      </c>
      <c r="D24" s="119"/>
    </row>
    <row r="25" spans="2:4" ht="116.25" customHeight="1" x14ac:dyDescent="0.4">
      <c r="B25" s="190" t="s">
        <v>30</v>
      </c>
      <c r="C25" s="191"/>
      <c r="D25" s="192"/>
    </row>
    <row r="26" spans="2:4" ht="29.25" customHeight="1" x14ac:dyDescent="0.4">
      <c r="B26" s="15"/>
      <c r="C26" s="153"/>
      <c r="D26" s="119" t="s">
        <v>31</v>
      </c>
    </row>
    <row r="27" spans="2:4" ht="20.25" x14ac:dyDescent="0.4">
      <c r="B27" s="80" t="s">
        <v>405</v>
      </c>
    </row>
    <row r="29" spans="2:4" x14ac:dyDescent="0.4">
      <c r="B29" s="151" t="s">
        <v>32</v>
      </c>
      <c r="C29" s="149"/>
      <c r="D29" s="150"/>
    </row>
    <row r="30" spans="2:4" ht="29.25" customHeight="1" x14ac:dyDescent="0.4">
      <c r="B30" s="69" t="s">
        <v>33</v>
      </c>
      <c r="C30" s="70" t="s">
        <v>34</v>
      </c>
      <c r="D30" s="119"/>
    </row>
    <row r="31" spans="2:4" ht="29.25" customHeight="1" x14ac:dyDescent="0.4">
      <c r="B31" s="73"/>
      <c r="C31" s="70" t="s">
        <v>35</v>
      </c>
      <c r="D31" s="119"/>
    </row>
    <row r="32" spans="2:4" ht="29.25" customHeight="1" x14ac:dyDescent="0.4">
      <c r="B32" s="69" t="s">
        <v>36</v>
      </c>
      <c r="C32" s="70" t="s">
        <v>34</v>
      </c>
      <c r="D32" s="119"/>
    </row>
    <row r="33" spans="2:4" ht="29.25" customHeight="1" x14ac:dyDescent="0.4">
      <c r="B33" s="73"/>
      <c r="C33" s="70" t="s">
        <v>35</v>
      </c>
      <c r="D33" s="119"/>
    </row>
    <row r="34" spans="2:4" ht="29.25" customHeight="1" x14ac:dyDescent="0.4">
      <c r="B34" s="69" t="s">
        <v>37</v>
      </c>
      <c r="C34" s="70" t="s">
        <v>34</v>
      </c>
      <c r="D34" s="119"/>
    </row>
    <row r="35" spans="2:4" ht="29.25" customHeight="1" x14ac:dyDescent="0.4">
      <c r="B35" s="73"/>
      <c r="C35" s="70" t="s">
        <v>35</v>
      </c>
      <c r="D35" s="119"/>
    </row>
    <row r="36" spans="2:4" ht="29.25" customHeight="1" x14ac:dyDescent="0.4">
      <c r="B36" s="69" t="s">
        <v>38</v>
      </c>
      <c r="C36" s="70" t="s">
        <v>34</v>
      </c>
      <c r="D36" s="119"/>
    </row>
    <row r="37" spans="2:4" ht="29.25" customHeight="1" x14ac:dyDescent="0.4">
      <c r="B37" s="73"/>
      <c r="C37" s="70" t="s">
        <v>35</v>
      </c>
      <c r="D37" s="119"/>
    </row>
    <row r="38" spans="2:4" ht="29.25" customHeight="1" x14ac:dyDescent="0.4">
      <c r="B38" s="69" t="s">
        <v>39</v>
      </c>
      <c r="C38" s="70" t="s">
        <v>34</v>
      </c>
      <c r="D38" s="119"/>
    </row>
    <row r="39" spans="2:4" ht="29.25" customHeight="1" x14ac:dyDescent="0.4">
      <c r="B39" s="73"/>
      <c r="C39" s="70" t="s">
        <v>35</v>
      </c>
      <c r="D39" s="119"/>
    </row>
    <row r="40" spans="2:4" ht="29.25" customHeight="1" x14ac:dyDescent="0.4">
      <c r="B40" s="69" t="s">
        <v>40</v>
      </c>
      <c r="C40" s="70" t="s">
        <v>34</v>
      </c>
      <c r="D40" s="119"/>
    </row>
    <row r="41" spans="2:4" ht="29.25" customHeight="1" x14ac:dyDescent="0.4">
      <c r="B41" s="73"/>
      <c r="C41" s="70" t="s">
        <v>35</v>
      </c>
      <c r="D41" s="119"/>
    </row>
    <row r="42" spans="2:4" ht="29.25" customHeight="1" x14ac:dyDescent="0.4">
      <c r="B42" s="69" t="s">
        <v>41</v>
      </c>
      <c r="C42" s="70" t="s">
        <v>34</v>
      </c>
      <c r="D42" s="119"/>
    </row>
    <row r="43" spans="2:4" ht="29.25" customHeight="1" x14ac:dyDescent="0.4">
      <c r="B43" s="73"/>
      <c r="C43" s="70" t="s">
        <v>35</v>
      </c>
      <c r="D43" s="119"/>
    </row>
    <row r="44" spans="2:4" ht="29.25" customHeight="1" x14ac:dyDescent="0.4">
      <c r="B44" s="69" t="s">
        <v>42</v>
      </c>
      <c r="C44" s="70" t="s">
        <v>34</v>
      </c>
      <c r="D44" s="119"/>
    </row>
    <row r="45" spans="2:4" ht="29.25" customHeight="1" x14ac:dyDescent="0.4">
      <c r="B45" s="73"/>
      <c r="C45" s="70" t="s">
        <v>35</v>
      </c>
      <c r="D45" s="119"/>
    </row>
    <row r="46" spans="2:4" ht="29.25" customHeight="1" x14ac:dyDescent="0.4">
      <c r="B46" s="69" t="s">
        <v>43</v>
      </c>
      <c r="C46" s="70" t="s">
        <v>34</v>
      </c>
      <c r="D46" s="119"/>
    </row>
    <row r="47" spans="2:4" ht="29.25" customHeight="1" x14ac:dyDescent="0.4">
      <c r="B47" s="73"/>
      <c r="C47" s="70" t="s">
        <v>35</v>
      </c>
      <c r="D47" s="119"/>
    </row>
  </sheetData>
  <sheetProtection algorithmName="SHA-512" hashValue="ud9bHotrpFwU449AsQymuz2YQawQse5BAcnNkBuyo/o71whFO2fG1HbVKFON3aAECCunJYcomiMexMSXS3+0bA==" saltValue="6i9ZL3OgxYVNh62GwdsabQ==" spinCount="100000" sheet="1" objects="1" scenarios="1"/>
  <mergeCells count="1">
    <mergeCell ref="B25:D25"/>
  </mergeCells>
  <phoneticPr fontId="1"/>
  <dataValidations count="4">
    <dataValidation type="list" allowBlank="1" showInputMessage="1" showErrorMessage="1" sqref="D26:D27" xr:uid="{5F1A5418-13BB-4DC5-8E44-A5FC6B58BB06}">
      <formula1>"該当する,該当しない"</formula1>
    </dataValidation>
    <dataValidation type="date" operator="greaterThanOrEqual" allowBlank="1" showInputMessage="1" showErrorMessage="1" error="2024年3月1日以降の日付を入力してください。" sqref="D6" xr:uid="{B9E06EDB-6A45-4077-86CE-17AF28E7271A}">
      <formula1>45352</formula1>
    </dataValidation>
    <dataValidation type="textLength" operator="equal" allowBlank="1" showInputMessage="1" showErrorMessage="1" error="法人番号(13桁)を入力してください" sqref="D7 D30 D32 D34 D36 D38 D40 D42 D44 D46" xr:uid="{B5111B2B-7AEF-48D4-A993-62352D67B234}">
      <formula1>13</formula1>
    </dataValidation>
    <dataValidation allowBlank="1" showInputMessage="1" showErrorMessage="1" prompt="ハイフンを除いて入力してください" sqref="D22:D23 D15:D16" xr:uid="{C79EA7DA-9293-42EF-9712-32B6173BE09C}"/>
  </dataValidations>
  <pageMargins left="0.25" right="0.25" top="0.75" bottom="0.75" header="0.3" footer="0.3"/>
  <pageSetup paperSize="9" scale="51"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89A3A-0C86-4D7D-BA7A-31398A253C29}">
  <sheetPr codeName="Sheet3">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IF(①申請者情報!$D$8="","",①申請者情報!$D$8)</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J41" si="5">IFERROR((H38-G38)/G38,"")</f>
        <v/>
      </c>
      <c r="I40" s="57" t="str">
        <f t="shared" si="5"/>
        <v/>
      </c>
      <c r="J40" s="56" t="str">
        <f t="shared" si="5"/>
        <v/>
      </c>
      <c r="K40" s="56" t="str">
        <f t="shared" ref="K40:P40" si="6">IFERROR((K38-J38)/J38,"")</f>
        <v/>
      </c>
      <c r="L40" s="56" t="str">
        <f t="shared" si="6"/>
        <v/>
      </c>
      <c r="M40" s="56" t="str">
        <f t="shared" si="6"/>
        <v/>
      </c>
      <c r="N40" s="56" t="str">
        <f t="shared" si="6"/>
        <v/>
      </c>
      <c r="O40" s="56" t="str">
        <f t="shared" si="6"/>
        <v/>
      </c>
      <c r="P40" s="56" t="str">
        <f t="shared" si="6"/>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ref="K41:P41" si="7">IFERROR((K39-J39)/J39,"")</f>
        <v/>
      </c>
      <c r="L41" s="56" t="str">
        <f t="shared" si="7"/>
        <v/>
      </c>
      <c r="M41" s="56" t="str">
        <f t="shared" si="7"/>
        <v/>
      </c>
      <c r="N41" s="56" t="str">
        <f t="shared" si="7"/>
        <v/>
      </c>
      <c r="O41" s="56" t="str">
        <f t="shared" si="7"/>
        <v/>
      </c>
      <c r="P41" s="56" t="str">
        <f t="shared" si="7"/>
        <v/>
      </c>
    </row>
    <row r="42" spans="2:18" ht="29.25" customHeight="1" x14ac:dyDescent="0.4">
      <c r="C42" s="9"/>
      <c r="D42" s="7" t="str">
        <f>MAX($B$15:B42)&amp;"-"&amp;COUNTA($D$26:D41)+1</f>
        <v>2-16</v>
      </c>
      <c r="E42" s="142" t="s">
        <v>87</v>
      </c>
      <c r="F42" s="27"/>
      <c r="G42" s="83" t="str">
        <f t="shared" ref="G42" si="8">IFERROR(+G31/G37,"")</f>
        <v/>
      </c>
      <c r="H42" s="84" t="str">
        <f>IFERROR(+H31/H37,"")</f>
        <v/>
      </c>
      <c r="I42" s="85" t="str">
        <f>IFERROR(+I31/I37,"")</f>
        <v/>
      </c>
      <c r="J42" s="84" t="str">
        <f>IFERROR(+J31/J37,"")</f>
        <v/>
      </c>
      <c r="K42" s="84" t="str">
        <f t="shared" ref="K42:P42" si="9">IFERROR(+K31/K37,"")</f>
        <v/>
      </c>
      <c r="L42" s="84" t="str">
        <f t="shared" si="9"/>
        <v/>
      </c>
      <c r="M42" s="84" t="str">
        <f t="shared" si="9"/>
        <v/>
      </c>
      <c r="N42" s="84" t="str">
        <f t="shared" si="9"/>
        <v/>
      </c>
      <c r="O42" s="84" t="str">
        <f t="shared" si="9"/>
        <v/>
      </c>
      <c r="P42" s="13" t="str">
        <f t="shared" si="9"/>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10">IFERROR((K42-J42)/J42,"")</f>
        <v/>
      </c>
      <c r="L43" s="56" t="str">
        <f t="shared" si="10"/>
        <v/>
      </c>
      <c r="M43" s="56" t="str">
        <f t="shared" si="10"/>
        <v/>
      </c>
      <c r="N43" s="56" t="str">
        <f t="shared" si="10"/>
        <v/>
      </c>
      <c r="O43" s="56" t="str">
        <f t="shared" si="10"/>
        <v/>
      </c>
      <c r="P43" s="56" t="str">
        <f t="shared" si="10"/>
        <v/>
      </c>
    </row>
    <row r="44" spans="2:18" ht="29.25" customHeight="1" x14ac:dyDescent="0.4">
      <c r="C44" s="9"/>
      <c r="D44" s="140" t="str">
        <f>MAX($B$15:B44)&amp;"-"&amp;COUNTA($D$26:D43)+1</f>
        <v>2-18</v>
      </c>
      <c r="E44" s="142" t="s">
        <v>89</v>
      </c>
      <c r="F44" s="27"/>
      <c r="G44" s="12" t="str">
        <f>IFERROR(+G33/(G35+G37),"")</f>
        <v/>
      </c>
      <c r="H44" s="13" t="str">
        <f t="shared" ref="H44" si="11">IFERROR(+H33/(H35+H37),"")</f>
        <v/>
      </c>
      <c r="I44" s="20" t="str">
        <f>IFERROR(+I33/(I35+I37),"")</f>
        <v/>
      </c>
      <c r="J44" s="13" t="str">
        <f t="shared" ref="J44:P44" si="12">IFERROR(+J33/(J35+J37),"")</f>
        <v/>
      </c>
      <c r="K44" s="13" t="str">
        <f t="shared" si="12"/>
        <v/>
      </c>
      <c r="L44" s="13" t="str">
        <f t="shared" si="12"/>
        <v/>
      </c>
      <c r="M44" s="13" t="str">
        <f t="shared" si="12"/>
        <v/>
      </c>
      <c r="N44" s="13" t="str">
        <f t="shared" si="12"/>
        <v/>
      </c>
      <c r="O44" s="13" t="str">
        <f t="shared" si="12"/>
        <v/>
      </c>
      <c r="P44" s="13" t="str">
        <f t="shared" si="12"/>
        <v/>
      </c>
    </row>
    <row r="45" spans="2:18" ht="29.25" customHeight="1" x14ac:dyDescent="0.4">
      <c r="C45" s="9"/>
      <c r="D45" s="7" t="str">
        <f>MAX($B$15:B45)&amp;"-"&amp;COUNTA($D$26:D44)+1</f>
        <v>2-19</v>
      </c>
      <c r="E45" s="142" t="s">
        <v>90</v>
      </c>
      <c r="F45" s="28"/>
      <c r="G45" s="12" t="str">
        <f t="shared" ref="G45:H45" si="13">IFERROR(+G33/(G36+G37),"")</f>
        <v/>
      </c>
      <c r="H45" s="13" t="str">
        <f t="shared" si="13"/>
        <v/>
      </c>
      <c r="I45" s="20" t="str">
        <f>IFERROR(+I33/(I36+I37),"")</f>
        <v/>
      </c>
      <c r="J45" s="13" t="str">
        <f t="shared" ref="J45:P45" si="14">IFERROR(+J33/(J36+J37),"")</f>
        <v/>
      </c>
      <c r="K45" s="13" t="str">
        <f t="shared" si="14"/>
        <v/>
      </c>
      <c r="L45" s="13" t="str">
        <f t="shared" si="14"/>
        <v/>
      </c>
      <c r="M45" s="13" t="str">
        <f t="shared" si="14"/>
        <v/>
      </c>
      <c r="N45" s="13" t="str">
        <f t="shared" si="14"/>
        <v/>
      </c>
      <c r="O45" s="13" t="str">
        <f t="shared" si="14"/>
        <v/>
      </c>
      <c r="P45" s="13" t="str">
        <f t="shared" si="14"/>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5">+H96+H115+H134+H153+H172+H191</f>
        <v>0</v>
      </c>
      <c r="I67" s="170">
        <f t="shared" si="15"/>
        <v>0</v>
      </c>
      <c r="J67" s="120">
        <f t="shared" si="15"/>
        <v>0</v>
      </c>
      <c r="K67" s="120">
        <f t="shared" si="15"/>
        <v>0</v>
      </c>
      <c r="L67" s="120">
        <f t="shared" si="15"/>
        <v>0</v>
      </c>
      <c r="M67" s="120">
        <f t="shared" si="15"/>
        <v>0</v>
      </c>
      <c r="N67" s="120">
        <f t="shared" si="15"/>
        <v>0</v>
      </c>
      <c r="O67" s="120">
        <f t="shared" si="15"/>
        <v>0</v>
      </c>
      <c r="P67" s="120">
        <f t="shared" si="15"/>
        <v>0</v>
      </c>
    </row>
    <row r="68" spans="3:16" ht="29.25" customHeight="1" x14ac:dyDescent="0.4">
      <c r="C68" s="9"/>
      <c r="D68" s="185" t="str">
        <f>MAX($B$15:B68)&amp;"-"&amp;COUNTA($D$61:D67)+1</f>
        <v>5-5</v>
      </c>
      <c r="E68" s="186" t="s">
        <v>72</v>
      </c>
      <c r="F68" s="187"/>
      <c r="G68" s="169">
        <f>+G97+G116+G135+G154+G173+G192</f>
        <v>0</v>
      </c>
      <c r="H68" s="120">
        <f t="shared" si="15"/>
        <v>0</v>
      </c>
      <c r="I68" s="170">
        <f t="shared" si="15"/>
        <v>0</v>
      </c>
      <c r="J68" s="120">
        <f t="shared" si="15"/>
        <v>0</v>
      </c>
      <c r="K68" s="120">
        <f t="shared" si="15"/>
        <v>0</v>
      </c>
      <c r="L68" s="120">
        <f t="shared" si="15"/>
        <v>0</v>
      </c>
      <c r="M68" s="120">
        <f t="shared" si="15"/>
        <v>0</v>
      </c>
      <c r="N68" s="120">
        <f t="shared" si="15"/>
        <v>0</v>
      </c>
      <c r="O68" s="120">
        <f t="shared" si="15"/>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6">+H66+H67+H68+H69</f>
        <v>0</v>
      </c>
      <c r="I70" s="20">
        <f t="shared" si="16"/>
        <v>0</v>
      </c>
      <c r="J70" s="13">
        <f t="shared" si="16"/>
        <v>0</v>
      </c>
      <c r="K70" s="13">
        <f t="shared" si="16"/>
        <v>0</v>
      </c>
      <c r="L70" s="13">
        <f t="shared" si="16"/>
        <v>0</v>
      </c>
      <c r="M70" s="13">
        <f t="shared" si="16"/>
        <v>0</v>
      </c>
      <c r="N70" s="13">
        <f t="shared" si="16"/>
        <v>0</v>
      </c>
      <c r="O70" s="13">
        <f t="shared" si="16"/>
        <v>0</v>
      </c>
      <c r="P70" s="13">
        <f t="shared" si="16"/>
        <v>0</v>
      </c>
    </row>
    <row r="71" spans="3:16" ht="29.25" customHeight="1" x14ac:dyDescent="0.4">
      <c r="C71" s="9"/>
      <c r="D71" s="185" t="str">
        <f>MAX($B$15:B71)&amp;"-"&amp;COUNTA($D$61:D70)+1</f>
        <v>5-8</v>
      </c>
      <c r="E71" s="188" t="s">
        <v>77</v>
      </c>
      <c r="F71" s="187" t="s">
        <v>78</v>
      </c>
      <c r="G71" s="169">
        <f>IF($G$34="就業時間換算","",+G98+G117+G136+G155+G174+G193)</f>
        <v>0</v>
      </c>
      <c r="H71" s="120">
        <f t="shared" ref="H71:P71" si="17">IF($G$34="就業時間換算","",+H98+H117+H136+H155+H174+H193)</f>
        <v>0</v>
      </c>
      <c r="I71" s="170">
        <f t="shared" si="17"/>
        <v>0</v>
      </c>
      <c r="J71" s="120">
        <f t="shared" si="17"/>
        <v>0</v>
      </c>
      <c r="K71" s="120">
        <f t="shared" si="17"/>
        <v>0</v>
      </c>
      <c r="L71" s="120">
        <f t="shared" si="17"/>
        <v>0</v>
      </c>
      <c r="M71" s="120">
        <f t="shared" si="17"/>
        <v>0</v>
      </c>
      <c r="N71" s="120">
        <f t="shared" si="17"/>
        <v>0</v>
      </c>
      <c r="O71" s="120">
        <f t="shared" si="17"/>
        <v>0</v>
      </c>
      <c r="P71" s="120">
        <f t="shared" si="17"/>
        <v>0</v>
      </c>
    </row>
    <row r="72" spans="3:16" ht="29.25" customHeight="1" x14ac:dyDescent="0.4">
      <c r="C72" s="9"/>
      <c r="D72" s="185" t="str">
        <f>MAX($B$15:B72)&amp;"-"&amp;COUNTA($D$61:D71)+1</f>
        <v>5-9</v>
      </c>
      <c r="E72" s="188" t="s">
        <v>79</v>
      </c>
      <c r="F72" s="189" t="s">
        <v>78</v>
      </c>
      <c r="G72" s="169">
        <f>IF($G$34="人数換算","",+G99+G118+G137+G156+G175+G194)</f>
        <v>0</v>
      </c>
      <c r="H72" s="120">
        <f t="shared" ref="H72:P72" si="18">IF($G$34="人数換算","",+H99+H118+H137+H156+H175+H194)</f>
        <v>0</v>
      </c>
      <c r="I72" s="170">
        <f t="shared" si="18"/>
        <v>0</v>
      </c>
      <c r="J72" s="120">
        <f t="shared" si="18"/>
        <v>0</v>
      </c>
      <c r="K72" s="120">
        <f t="shared" si="18"/>
        <v>0</v>
      </c>
      <c r="L72" s="120">
        <f t="shared" si="18"/>
        <v>0</v>
      </c>
      <c r="M72" s="120">
        <f t="shared" si="18"/>
        <v>0</v>
      </c>
      <c r="N72" s="120">
        <f t="shared" si="18"/>
        <v>0</v>
      </c>
      <c r="O72" s="120">
        <f t="shared" si="18"/>
        <v>0</v>
      </c>
      <c r="P72" s="120">
        <f t="shared" si="18"/>
        <v>0</v>
      </c>
    </row>
    <row r="73" spans="3:16" ht="29.25" customHeight="1" x14ac:dyDescent="0.4">
      <c r="C73" s="9"/>
      <c r="D73" s="185" t="str">
        <f>MAX($B$15:B73)&amp;"-"&amp;COUNTA($D$61:D72)+1</f>
        <v>5-10</v>
      </c>
      <c r="E73" s="188" t="s">
        <v>80</v>
      </c>
      <c r="F73" s="189" t="s">
        <v>78</v>
      </c>
      <c r="G73" s="169">
        <f>+G100+G119+G138+G157+G176+G195</f>
        <v>0</v>
      </c>
      <c r="H73" s="120">
        <f t="shared" ref="H73:P73" si="19">+H100+H119+H138+H157+H176+H195</f>
        <v>0</v>
      </c>
      <c r="I73" s="170">
        <f t="shared" si="19"/>
        <v>0</v>
      </c>
      <c r="J73" s="120">
        <f t="shared" si="19"/>
        <v>0</v>
      </c>
      <c r="K73" s="120">
        <f t="shared" si="19"/>
        <v>0</v>
      </c>
      <c r="L73" s="120">
        <f t="shared" si="19"/>
        <v>0</v>
      </c>
      <c r="M73" s="120">
        <f t="shared" si="19"/>
        <v>0</v>
      </c>
      <c r="N73" s="120">
        <f t="shared" si="19"/>
        <v>0</v>
      </c>
      <c r="O73" s="120">
        <f t="shared" si="19"/>
        <v>0</v>
      </c>
      <c r="P73" s="120">
        <f t="shared" si="19"/>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20">IFERROR(+J67/J71,"")</f>
        <v/>
      </c>
      <c r="K74" s="13" t="str">
        <f t="shared" si="20"/>
        <v/>
      </c>
      <c r="L74" s="13" t="str">
        <f t="shared" si="20"/>
        <v/>
      </c>
      <c r="M74" s="13" t="str">
        <f t="shared" si="20"/>
        <v/>
      </c>
      <c r="N74" s="13" t="str">
        <f t="shared" si="20"/>
        <v/>
      </c>
      <c r="O74" s="13" t="str">
        <f t="shared" si="20"/>
        <v/>
      </c>
      <c r="P74" s="13" t="str">
        <f t="shared" si="20"/>
        <v/>
      </c>
    </row>
    <row r="75" spans="3:16" ht="29.25" customHeight="1" x14ac:dyDescent="0.4">
      <c r="C75" s="9"/>
      <c r="D75" s="7" t="str">
        <f>MAX($B$15:B75)&amp;"-"&amp;COUNTA($D$61:D74)+1</f>
        <v>5-12</v>
      </c>
      <c r="E75" s="142" t="s">
        <v>82</v>
      </c>
      <c r="F75" s="28"/>
      <c r="G75" s="12" t="str">
        <f>IFERROR(+G67/G72,"")</f>
        <v/>
      </c>
      <c r="H75" s="13" t="str">
        <f>IFERROR(+H67/H72,"")</f>
        <v/>
      </c>
      <c r="I75" s="20" t="str">
        <f t="shared" ref="I75:P75" si="21">IFERROR(+I67/I72,"")</f>
        <v/>
      </c>
      <c r="J75" s="13" t="str">
        <f>IFERROR(+J67/J72,"")</f>
        <v/>
      </c>
      <c r="K75" s="13" t="str">
        <f t="shared" si="21"/>
        <v/>
      </c>
      <c r="L75" s="13" t="str">
        <f t="shared" si="21"/>
        <v/>
      </c>
      <c r="M75" s="13" t="str">
        <f t="shared" si="21"/>
        <v/>
      </c>
      <c r="N75" s="13" t="str">
        <f t="shared" si="21"/>
        <v/>
      </c>
      <c r="O75" s="13" t="str">
        <f t="shared" si="21"/>
        <v/>
      </c>
      <c r="P75" s="13" t="str">
        <f t="shared" si="21"/>
        <v/>
      </c>
    </row>
    <row r="76" spans="3:16" ht="29.25" customHeight="1" x14ac:dyDescent="0.4">
      <c r="C76" s="9"/>
      <c r="D76" s="7" t="str">
        <f>MAX($B$15:B76)&amp;"-"&amp;COUNTA($D$61:D75)+1</f>
        <v>5-13</v>
      </c>
      <c r="E76" s="142" t="s">
        <v>83</v>
      </c>
      <c r="F76" s="27" t="s">
        <v>84</v>
      </c>
      <c r="G76" s="14"/>
      <c r="H76" s="56" t="str">
        <f>IFERROR((H74-G74)/G74,"")</f>
        <v/>
      </c>
      <c r="I76" s="57" t="str">
        <f t="shared" ref="I76:P76" si="22">IFERROR((I74-H74)/H74,"")</f>
        <v/>
      </c>
      <c r="J76" s="56" t="str">
        <f t="shared" si="22"/>
        <v/>
      </c>
      <c r="K76" s="56" t="str">
        <f t="shared" si="22"/>
        <v/>
      </c>
      <c r="L76" s="56" t="str">
        <f t="shared" si="22"/>
        <v/>
      </c>
      <c r="M76" s="56" t="str">
        <f t="shared" si="22"/>
        <v/>
      </c>
      <c r="N76" s="56" t="str">
        <f t="shared" si="22"/>
        <v/>
      </c>
      <c r="O76" s="56" t="str">
        <f t="shared" si="22"/>
        <v/>
      </c>
      <c r="P76" s="56" t="str">
        <f t="shared" si="22"/>
        <v/>
      </c>
    </row>
    <row r="77" spans="3:16" ht="29.25" customHeight="1" x14ac:dyDescent="0.4">
      <c r="C77" s="9"/>
      <c r="D77" s="7" t="str">
        <f>MAX($B$15:B77)&amp;"-"&amp;COUNTA($D$61:D76)+1</f>
        <v>5-14</v>
      </c>
      <c r="E77" s="142" t="s">
        <v>85</v>
      </c>
      <c r="F77" s="28" t="s">
        <v>86</v>
      </c>
      <c r="G77" s="14"/>
      <c r="H77" s="56" t="str">
        <f>IFERROR((H75-G75)/G75,"")</f>
        <v/>
      </c>
      <c r="I77" s="57" t="str">
        <f t="shared" ref="I77:P77" si="23">IFERROR((I75-H75)/H75,"")</f>
        <v/>
      </c>
      <c r="J77" s="56" t="str">
        <f t="shared" si="23"/>
        <v/>
      </c>
      <c r="K77" s="56" t="str">
        <f t="shared" si="23"/>
        <v/>
      </c>
      <c r="L77" s="56" t="str">
        <f t="shared" si="23"/>
        <v/>
      </c>
      <c r="M77" s="56" t="str">
        <f t="shared" si="23"/>
        <v/>
      </c>
      <c r="N77" s="56" t="str">
        <f t="shared" si="23"/>
        <v/>
      </c>
      <c r="O77" s="56" t="str">
        <f t="shared" si="23"/>
        <v/>
      </c>
      <c r="P77" s="56" t="str">
        <f t="shared" si="23"/>
        <v/>
      </c>
    </row>
    <row r="78" spans="3:16" ht="29.25" customHeight="1" x14ac:dyDescent="0.4">
      <c r="C78" s="9"/>
      <c r="D78" s="7" t="str">
        <f>MAX($B$15:B78)&amp;"-"&amp;COUNTA($D$61:D77)+1</f>
        <v>5-15</v>
      </c>
      <c r="E78" s="142" t="s">
        <v>87</v>
      </c>
      <c r="F78" s="27"/>
      <c r="G78" s="83" t="str">
        <f t="shared" ref="G78" si="24">IFERROR(+G68/G73,"")</f>
        <v/>
      </c>
      <c r="H78" s="84" t="str">
        <f>IFERROR(+H68/H73,"")</f>
        <v/>
      </c>
      <c r="I78" s="84" t="str">
        <f t="shared" ref="I78:P78" si="25">IFERROR(+I68/I73,"")</f>
        <v/>
      </c>
      <c r="J78" s="84" t="str">
        <f t="shared" si="25"/>
        <v/>
      </c>
      <c r="K78" s="84" t="str">
        <f t="shared" si="25"/>
        <v/>
      </c>
      <c r="L78" s="84" t="str">
        <f t="shared" si="25"/>
        <v/>
      </c>
      <c r="M78" s="84" t="str">
        <f t="shared" si="25"/>
        <v/>
      </c>
      <c r="N78" s="84" t="str">
        <f t="shared" si="25"/>
        <v/>
      </c>
      <c r="O78" s="84" t="str">
        <f t="shared" si="25"/>
        <v/>
      </c>
      <c r="P78" s="84" t="str">
        <f t="shared" si="25"/>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6">IFERROR((J78-I78)/I78,"")</f>
        <v/>
      </c>
      <c r="K79" s="56" t="str">
        <f t="shared" si="26"/>
        <v/>
      </c>
      <c r="L79" s="56" t="str">
        <f t="shared" si="26"/>
        <v/>
      </c>
      <c r="M79" s="56" t="str">
        <f t="shared" si="26"/>
        <v/>
      </c>
      <c r="N79" s="56" t="str">
        <f t="shared" si="26"/>
        <v/>
      </c>
      <c r="O79" s="56" t="str">
        <f t="shared" si="26"/>
        <v/>
      </c>
      <c r="P79" s="56" t="str">
        <f t="shared" si="26"/>
        <v/>
      </c>
    </row>
    <row r="80" spans="3:16" ht="29.25" customHeight="1" x14ac:dyDescent="0.4">
      <c r="C80" s="9"/>
      <c r="D80" s="7" t="str">
        <f>MAX($B$15:B80)&amp;"-"&amp;COUNTA($D$61:D79)+1</f>
        <v>5-17</v>
      </c>
      <c r="E80" s="142" t="s">
        <v>89</v>
      </c>
      <c r="F80" s="27"/>
      <c r="G80" s="12" t="str">
        <f>IFERROR(+G70/(G71+G73),"")</f>
        <v/>
      </c>
      <c r="H80" s="13" t="str">
        <f t="shared" ref="H80:P80" si="27">IFERROR(+H70/(H71+H73),"")</f>
        <v/>
      </c>
      <c r="I80" s="20" t="str">
        <f>IFERROR(+I70/(I71+I73),"")</f>
        <v/>
      </c>
      <c r="J80" s="13" t="str">
        <f t="shared" si="27"/>
        <v/>
      </c>
      <c r="K80" s="13" t="str">
        <f t="shared" si="27"/>
        <v/>
      </c>
      <c r="L80" s="13" t="str">
        <f t="shared" si="27"/>
        <v/>
      </c>
      <c r="M80" s="13" t="str">
        <f t="shared" si="27"/>
        <v/>
      </c>
      <c r="N80" s="13" t="str">
        <f t="shared" si="27"/>
        <v/>
      </c>
      <c r="O80" s="13" t="str">
        <f t="shared" si="27"/>
        <v/>
      </c>
      <c r="P80" s="13" t="str">
        <f t="shared" si="27"/>
        <v/>
      </c>
    </row>
    <row r="81" spans="2:17" ht="29.25" customHeight="1" x14ac:dyDescent="0.4">
      <c r="C81" s="9"/>
      <c r="D81" s="7" t="str">
        <f>MAX($B$15:B81)&amp;"-"&amp;COUNTA($D$61:D80)+1</f>
        <v>5-18</v>
      </c>
      <c r="E81" s="142" t="s">
        <v>90</v>
      </c>
      <c r="F81" s="28"/>
      <c r="G81" s="12" t="str">
        <f t="shared" ref="G81" si="28">IFERROR(+G70/(G72+G73),"")</f>
        <v/>
      </c>
      <c r="H81" s="13" t="str">
        <f>IFERROR(+H70/(H72+H73),"")</f>
        <v/>
      </c>
      <c r="I81" s="20" t="str">
        <f>IFERROR(+I70/(I72+I73),"")</f>
        <v/>
      </c>
      <c r="J81" s="13" t="str">
        <f t="shared" ref="J81:P81" si="29">IFERROR(+J70/(J72+J73),"")</f>
        <v/>
      </c>
      <c r="K81" s="13" t="str">
        <f t="shared" si="29"/>
        <v/>
      </c>
      <c r="L81" s="13" t="str">
        <f t="shared" si="29"/>
        <v/>
      </c>
      <c r="M81" s="13" t="str">
        <f t="shared" si="29"/>
        <v/>
      </c>
      <c r="N81" s="13" t="str">
        <f t="shared" si="29"/>
        <v/>
      </c>
      <c r="O81" s="13" t="str">
        <f t="shared" si="29"/>
        <v/>
      </c>
      <c r="P81" s="13" t="str">
        <f t="shared" si="29"/>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30">IF($I95="","",EDATE(J95,12))</f>
        <v/>
      </c>
      <c r="L95" s="74" t="str">
        <f t="shared" si="30"/>
        <v/>
      </c>
      <c r="M95" s="74" t="str">
        <f t="shared" si="30"/>
        <v/>
      </c>
      <c r="N95" s="74" t="str">
        <f t="shared" si="30"/>
        <v/>
      </c>
      <c r="O95" s="74" t="str">
        <f>IF($I95="","",EDATE(N95,12))</f>
        <v/>
      </c>
      <c r="P95" s="74" t="str">
        <f t="shared" ref="P95" si="31">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32">IF($G$34="就業時間換算","",IFERROR(+H96/H98,""))</f>
        <v/>
      </c>
      <c r="I101" s="20" t="str">
        <f t="shared" si="32"/>
        <v/>
      </c>
      <c r="J101" s="13" t="str">
        <f t="shared" si="32"/>
        <v/>
      </c>
      <c r="K101" s="13" t="str">
        <f t="shared" si="32"/>
        <v/>
      </c>
      <c r="L101" s="13" t="str">
        <f t="shared" si="32"/>
        <v/>
      </c>
      <c r="M101" s="13" t="str">
        <f t="shared" si="32"/>
        <v/>
      </c>
      <c r="N101" s="13" t="str">
        <f t="shared" si="32"/>
        <v/>
      </c>
      <c r="O101" s="13" t="str">
        <f t="shared" si="32"/>
        <v/>
      </c>
      <c r="P101" s="13" t="str">
        <f t="shared" si="32"/>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3">IF($G$34="人数換算","",IFERROR(+I96/I99,""))</f>
        <v/>
      </c>
      <c r="J102" s="13" t="str">
        <f t="shared" si="33"/>
        <v/>
      </c>
      <c r="K102" s="13" t="str">
        <f t="shared" si="33"/>
        <v/>
      </c>
      <c r="L102" s="13" t="str">
        <f t="shared" si="33"/>
        <v/>
      </c>
      <c r="M102" s="13" t="str">
        <f t="shared" si="33"/>
        <v/>
      </c>
      <c r="N102" s="13" t="str">
        <f t="shared" si="33"/>
        <v/>
      </c>
      <c r="O102" s="13" t="str">
        <f t="shared" si="33"/>
        <v/>
      </c>
      <c r="P102" s="13" t="str">
        <f t="shared" si="33"/>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J104" si="34">IFERROR((J101-I101)/I101,"")</f>
        <v/>
      </c>
      <c r="K103" s="56" t="str">
        <f t="shared" ref="K103:K104" si="35">IFERROR((K101-J101)/J101,"")</f>
        <v/>
      </c>
      <c r="L103" s="56" t="str">
        <f t="shared" ref="L103:L104" si="36">IFERROR((L101-K101)/K101,"")</f>
        <v/>
      </c>
      <c r="M103" s="56" t="str">
        <f t="shared" ref="M103:M104" si="37">IFERROR((M101-L101)/L101,"")</f>
        <v/>
      </c>
      <c r="N103" s="56" t="str">
        <f t="shared" ref="N103:N104" si="38">IFERROR((N101-M101)/M101,"")</f>
        <v/>
      </c>
      <c r="O103" s="56" t="str">
        <f t="shared" ref="O103:O104" si="39">IFERROR((O101-N101)/N101,"")</f>
        <v/>
      </c>
      <c r="P103" s="56" t="str">
        <f t="shared" ref="P103:P104" si="40">IFERROR((P101-O101)/O101,"")</f>
        <v/>
      </c>
    </row>
    <row r="104" spans="2:17" ht="29.25" customHeight="1" x14ac:dyDescent="0.4">
      <c r="C104" s="9"/>
      <c r="D104" s="7">
        <f>COUNTA($D$108:D122)+1</f>
        <v>12</v>
      </c>
      <c r="E104" s="26" t="s">
        <v>85</v>
      </c>
      <c r="F104" s="28" t="s">
        <v>86</v>
      </c>
      <c r="G104" s="14"/>
      <c r="H104" s="56" t="str">
        <f>IFERROR((H102-G102)/G102,"")</f>
        <v/>
      </c>
      <c r="I104" s="57" t="str">
        <f t="shared" ref="I104" si="41">IFERROR((I102-H102)/H102,"")</f>
        <v/>
      </c>
      <c r="J104" s="56" t="str">
        <f t="shared" si="34"/>
        <v/>
      </c>
      <c r="K104" s="56" t="str">
        <f t="shared" si="35"/>
        <v/>
      </c>
      <c r="L104" s="56" t="str">
        <f t="shared" si="36"/>
        <v/>
      </c>
      <c r="M104" s="56" t="str">
        <f t="shared" si="37"/>
        <v/>
      </c>
      <c r="N104" s="56" t="str">
        <f t="shared" si="38"/>
        <v/>
      </c>
      <c r="O104" s="56" t="str">
        <f t="shared" si="39"/>
        <v/>
      </c>
      <c r="P104" s="56" t="str">
        <f t="shared" si="40"/>
        <v/>
      </c>
    </row>
    <row r="105" spans="2:17" ht="29.25" customHeight="1" x14ac:dyDescent="0.4">
      <c r="C105" s="9"/>
      <c r="D105" s="7">
        <f>COUNTA($D$108:D123)+1</f>
        <v>13</v>
      </c>
      <c r="E105" s="26" t="s">
        <v>87</v>
      </c>
      <c r="F105" s="27"/>
      <c r="G105" s="83" t="str">
        <f>IFERROR(+G97/G100,"")</f>
        <v/>
      </c>
      <c r="H105" s="84" t="str">
        <f>IFERROR(+H97/H100,"")</f>
        <v/>
      </c>
      <c r="I105" s="84" t="str">
        <f t="shared" ref="I105:P105" si="42">IFERROR(+I97/I100,"")</f>
        <v/>
      </c>
      <c r="J105" s="84" t="str">
        <f t="shared" si="42"/>
        <v/>
      </c>
      <c r="K105" s="84" t="str">
        <f t="shared" si="42"/>
        <v/>
      </c>
      <c r="L105" s="84" t="str">
        <f t="shared" si="42"/>
        <v/>
      </c>
      <c r="M105" s="84" t="str">
        <f t="shared" si="42"/>
        <v/>
      </c>
      <c r="N105" s="84" t="str">
        <f t="shared" si="42"/>
        <v/>
      </c>
      <c r="O105" s="84" t="str">
        <f t="shared" si="42"/>
        <v/>
      </c>
      <c r="P105" s="84" t="str">
        <f t="shared" si="42"/>
        <v/>
      </c>
    </row>
    <row r="106" spans="2:17" ht="29.25" customHeight="1" x14ac:dyDescent="0.4">
      <c r="D106" s="7">
        <f>COUNTA($D$108:D124)+1</f>
        <v>14</v>
      </c>
      <c r="E106" s="26" t="s">
        <v>88</v>
      </c>
      <c r="F106" s="27" t="s">
        <v>84</v>
      </c>
      <c r="G106" s="14"/>
      <c r="H106" s="56" t="str">
        <f>IFERROR((H105-G105)/G105,"")</f>
        <v/>
      </c>
      <c r="I106" s="57" t="str">
        <f>IFERROR((I105-H105)/H105,"")</f>
        <v/>
      </c>
      <c r="J106" s="56" t="str">
        <f t="shared" ref="J106" si="43">IFERROR((J105-I105)/I105,"")</f>
        <v/>
      </c>
      <c r="K106" s="56" t="str">
        <f t="shared" ref="K106" si="44">IFERROR((K105-J105)/J105,"")</f>
        <v/>
      </c>
      <c r="L106" s="56" t="str">
        <f t="shared" ref="L106" si="45">IFERROR((L105-K105)/K105,"")</f>
        <v/>
      </c>
      <c r="M106" s="56" t="str">
        <f t="shared" ref="M106" si="46">IFERROR((M105-L105)/L105,"")</f>
        <v/>
      </c>
      <c r="N106" s="56" t="str">
        <f>IFERROR((N105-M105)/M105,"")</f>
        <v/>
      </c>
      <c r="O106" s="56" t="str">
        <f t="shared" ref="O106" si="47">IFERROR((O105-N105)/N105,"")</f>
        <v/>
      </c>
      <c r="P106" s="56" t="str">
        <f t="shared" ref="P106" si="48">IFERROR((P105-O105)/O105,"")</f>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49">IF($I114="","",EDATE(J114,12))</f>
        <v/>
      </c>
      <c r="L114" s="74" t="str">
        <f t="shared" si="49"/>
        <v/>
      </c>
      <c r="M114" s="74" t="str">
        <f t="shared" si="49"/>
        <v/>
      </c>
      <c r="N114" s="74" t="str">
        <f t="shared" si="49"/>
        <v/>
      </c>
      <c r="O114" s="74" t="str">
        <f>IF($I114="","",EDATE(N114,12))</f>
        <v/>
      </c>
      <c r="P114" s="74" t="str">
        <f t="shared" si="49"/>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50">IF($G$34="就業時間換算","",IFERROR(+H115/H117,""))</f>
        <v/>
      </c>
      <c r="I120" s="20" t="str">
        <f t="shared" si="50"/>
        <v/>
      </c>
      <c r="J120" s="13" t="str">
        <f t="shared" si="50"/>
        <v/>
      </c>
      <c r="K120" s="13" t="str">
        <f t="shared" si="50"/>
        <v/>
      </c>
      <c r="L120" s="13" t="str">
        <f t="shared" si="50"/>
        <v/>
      </c>
      <c r="M120" s="13" t="str">
        <f t="shared" si="50"/>
        <v/>
      </c>
      <c r="N120" s="13" t="str">
        <f t="shared" si="50"/>
        <v/>
      </c>
      <c r="O120" s="13" t="str">
        <f t="shared" si="50"/>
        <v/>
      </c>
      <c r="P120" s="13" t="str">
        <f t="shared" si="50"/>
        <v/>
      </c>
    </row>
    <row r="121" spans="2:16" ht="29.25" customHeight="1" x14ac:dyDescent="0.4">
      <c r="C121" s="9"/>
      <c r="D121" s="7">
        <f>COUNTA($D$108:D120)+1</f>
        <v>10</v>
      </c>
      <c r="E121" s="26" t="s">
        <v>82</v>
      </c>
      <c r="F121" s="28"/>
      <c r="G121" s="12" t="str">
        <f>IF($G$34="人数換算","",IFERROR(+G115/G118,""))</f>
        <v/>
      </c>
      <c r="H121" s="13" t="str">
        <f t="shared" ref="H121:P121" si="51">IF($G$34="人数換算","",IFERROR(+H115/H118,""))</f>
        <v/>
      </c>
      <c r="I121" s="20" t="str">
        <f t="shared" si="51"/>
        <v/>
      </c>
      <c r="J121" s="13" t="str">
        <f t="shared" si="51"/>
        <v/>
      </c>
      <c r="K121" s="13" t="str">
        <f t="shared" si="51"/>
        <v/>
      </c>
      <c r="L121" s="13" t="str">
        <f t="shared" si="51"/>
        <v/>
      </c>
      <c r="M121" s="13" t="str">
        <f t="shared" si="51"/>
        <v/>
      </c>
      <c r="N121" s="13" t="str">
        <f t="shared" si="51"/>
        <v/>
      </c>
      <c r="O121" s="13" t="str">
        <f t="shared" si="51"/>
        <v/>
      </c>
      <c r="P121" s="13" t="str">
        <f t="shared" si="51"/>
        <v/>
      </c>
    </row>
    <row r="122" spans="2:16" ht="29.25" customHeight="1" x14ac:dyDescent="0.4">
      <c r="C122" s="9"/>
      <c r="D122" s="7">
        <f>COUNTA($D$108:D121)+1</f>
        <v>11</v>
      </c>
      <c r="E122" s="26" t="s">
        <v>83</v>
      </c>
      <c r="F122" s="27" t="s">
        <v>84</v>
      </c>
      <c r="G122" s="14"/>
      <c r="H122" s="56" t="str">
        <f>IFERROR((H120-G120)/G120,"")</f>
        <v/>
      </c>
      <c r="I122" s="57" t="str">
        <f t="shared" ref="I122:P123" si="52">IFERROR((I120-H120)/H120,"")</f>
        <v/>
      </c>
      <c r="J122" s="56" t="str">
        <f t="shared" si="52"/>
        <v/>
      </c>
      <c r="K122" s="56" t="str">
        <f t="shared" si="52"/>
        <v/>
      </c>
      <c r="L122" s="56" t="str">
        <f t="shared" si="52"/>
        <v/>
      </c>
      <c r="M122" s="56" t="str">
        <f t="shared" si="52"/>
        <v/>
      </c>
      <c r="N122" s="56" t="str">
        <f t="shared" si="52"/>
        <v/>
      </c>
      <c r="O122" s="56" t="str">
        <f t="shared" si="52"/>
        <v/>
      </c>
      <c r="P122" s="56" t="str">
        <f t="shared" si="52"/>
        <v/>
      </c>
    </row>
    <row r="123" spans="2:16" ht="29.25" customHeight="1" x14ac:dyDescent="0.4">
      <c r="C123" s="9"/>
      <c r="D123" s="7">
        <f>COUNTA($D$108:D122)+1</f>
        <v>12</v>
      </c>
      <c r="E123" s="26" t="s">
        <v>85</v>
      </c>
      <c r="F123" s="28" t="s">
        <v>86</v>
      </c>
      <c r="G123" s="14"/>
      <c r="H123" s="56" t="str">
        <f>IFERROR((H121-G121)/G121,"")</f>
        <v/>
      </c>
      <c r="I123" s="57" t="str">
        <f t="shared" si="52"/>
        <v/>
      </c>
      <c r="J123" s="56" t="str">
        <f t="shared" si="52"/>
        <v/>
      </c>
      <c r="K123" s="56" t="str">
        <f t="shared" si="52"/>
        <v/>
      </c>
      <c r="L123" s="56" t="str">
        <f t="shared" si="52"/>
        <v/>
      </c>
      <c r="M123" s="56" t="str">
        <f t="shared" si="52"/>
        <v/>
      </c>
      <c r="N123" s="56" t="str">
        <f t="shared" si="52"/>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53">IFERROR(+I116/I119,"")</f>
        <v/>
      </c>
      <c r="J124" s="84" t="str">
        <f t="shared" si="53"/>
        <v/>
      </c>
      <c r="K124" s="84" t="str">
        <f t="shared" si="53"/>
        <v/>
      </c>
      <c r="L124" s="84" t="str">
        <f t="shared" si="53"/>
        <v/>
      </c>
      <c r="M124" s="84" t="str">
        <f t="shared" si="53"/>
        <v/>
      </c>
      <c r="N124" s="84" t="str">
        <f t="shared" si="53"/>
        <v/>
      </c>
      <c r="O124" s="84" t="str">
        <f t="shared" si="53"/>
        <v/>
      </c>
      <c r="P124" s="84" t="str">
        <f t="shared" si="53"/>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54">IFERROR((J124-I124)/I124,"")</f>
        <v/>
      </c>
      <c r="K125" s="56" t="str">
        <f t="shared" si="54"/>
        <v/>
      </c>
      <c r="L125" s="56" t="str">
        <f t="shared" si="54"/>
        <v/>
      </c>
      <c r="M125" s="56" t="str">
        <f t="shared" si="54"/>
        <v/>
      </c>
      <c r="N125" s="56" t="str">
        <f t="shared" si="54"/>
        <v/>
      </c>
      <c r="O125" s="56" t="str">
        <f t="shared" si="54"/>
        <v/>
      </c>
      <c r="P125" s="56" t="str">
        <f t="shared" si="54"/>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55">IF($I133="","",EDATE(J133,12))</f>
        <v/>
      </c>
      <c r="L133" s="74" t="str">
        <f t="shared" si="55"/>
        <v/>
      </c>
      <c r="M133" s="74" t="str">
        <f t="shared" si="55"/>
        <v/>
      </c>
      <c r="N133" s="74" t="str">
        <f t="shared" si="55"/>
        <v/>
      </c>
      <c r="O133" s="74" t="str">
        <f t="shared" si="55"/>
        <v/>
      </c>
      <c r="P133" s="74" t="str">
        <f t="shared" si="55"/>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56">IF($G$34="就業時間換算","",IFERROR(+H134/H136,""))</f>
        <v/>
      </c>
      <c r="I139" s="20" t="str">
        <f t="shared" si="56"/>
        <v/>
      </c>
      <c r="J139" s="13" t="str">
        <f t="shared" si="56"/>
        <v/>
      </c>
      <c r="K139" s="13" t="str">
        <f t="shared" si="56"/>
        <v/>
      </c>
      <c r="L139" s="13" t="str">
        <f t="shared" si="56"/>
        <v/>
      </c>
      <c r="M139" s="13" t="str">
        <f t="shared" si="56"/>
        <v/>
      </c>
      <c r="N139" s="13" t="str">
        <f t="shared" si="56"/>
        <v/>
      </c>
      <c r="O139" s="13" t="str">
        <f t="shared" si="56"/>
        <v/>
      </c>
      <c r="P139" s="13" t="str">
        <f t="shared" si="56"/>
        <v/>
      </c>
    </row>
    <row r="140" spans="3:17" ht="29.25" customHeight="1" x14ac:dyDescent="0.4">
      <c r="C140" s="9"/>
      <c r="D140" s="7">
        <f>COUNTA($D$127:D139)+1</f>
        <v>10</v>
      </c>
      <c r="E140" s="26" t="s">
        <v>82</v>
      </c>
      <c r="F140" s="28"/>
      <c r="G140" s="12" t="str">
        <f>IF($G$34="人数換算","",IFERROR(+G134/G137,""))</f>
        <v/>
      </c>
      <c r="H140" s="13" t="str">
        <f t="shared" ref="H140:P140" si="57">IF($G$34="人数換算","",IFERROR(+H134/H137,""))</f>
        <v/>
      </c>
      <c r="I140" s="20" t="str">
        <f t="shared" si="57"/>
        <v/>
      </c>
      <c r="J140" s="13" t="str">
        <f t="shared" si="57"/>
        <v/>
      </c>
      <c r="K140" s="13" t="str">
        <f t="shared" si="57"/>
        <v/>
      </c>
      <c r="L140" s="13" t="str">
        <f t="shared" si="57"/>
        <v/>
      </c>
      <c r="M140" s="13" t="str">
        <f t="shared" si="57"/>
        <v/>
      </c>
      <c r="N140" s="13" t="str">
        <f t="shared" si="57"/>
        <v/>
      </c>
      <c r="O140" s="13" t="str">
        <f t="shared" si="57"/>
        <v/>
      </c>
      <c r="P140" s="13" t="str">
        <f t="shared" si="57"/>
        <v/>
      </c>
    </row>
    <row r="141" spans="3:17" ht="29.25" customHeight="1" x14ac:dyDescent="0.4">
      <c r="C141" s="9"/>
      <c r="D141" s="7">
        <f>COUNTA($D$127:D140)+1</f>
        <v>11</v>
      </c>
      <c r="E141" s="26" t="s">
        <v>83</v>
      </c>
      <c r="F141" s="27" t="s">
        <v>84</v>
      </c>
      <c r="G141" s="14"/>
      <c r="H141" s="56" t="str">
        <f>IFERROR((H139-G139)/G139,"")</f>
        <v/>
      </c>
      <c r="I141" s="57" t="str">
        <f t="shared" ref="I141:P142" si="58">IFERROR((I139-H139)/H139,"")</f>
        <v/>
      </c>
      <c r="J141" s="56" t="str">
        <f t="shared" si="58"/>
        <v/>
      </c>
      <c r="K141" s="56" t="str">
        <f t="shared" si="58"/>
        <v/>
      </c>
      <c r="L141" s="56" t="str">
        <f t="shared" si="58"/>
        <v/>
      </c>
      <c r="M141" s="56" t="str">
        <f t="shared" si="58"/>
        <v/>
      </c>
      <c r="N141" s="56" t="str">
        <f t="shared" si="58"/>
        <v/>
      </c>
      <c r="O141" s="56" t="str">
        <f t="shared" si="58"/>
        <v/>
      </c>
      <c r="P141" s="56" t="str">
        <f t="shared" si="58"/>
        <v/>
      </c>
    </row>
    <row r="142" spans="3:17" ht="29.25" customHeight="1" x14ac:dyDescent="0.4">
      <c r="C142" s="9"/>
      <c r="D142" s="7">
        <f>COUNTA($D$127:D141)+1</f>
        <v>12</v>
      </c>
      <c r="E142" s="26" t="s">
        <v>85</v>
      </c>
      <c r="F142" s="28" t="s">
        <v>86</v>
      </c>
      <c r="G142" s="14"/>
      <c r="H142" s="56" t="str">
        <f>IFERROR((H140-G140)/G140,"")</f>
        <v/>
      </c>
      <c r="I142" s="57" t="str">
        <f t="shared" si="58"/>
        <v/>
      </c>
      <c r="J142" s="56" t="str">
        <f t="shared" si="58"/>
        <v/>
      </c>
      <c r="K142" s="56" t="str">
        <f t="shared" si="58"/>
        <v/>
      </c>
      <c r="L142" s="56" t="str">
        <f t="shared" si="58"/>
        <v/>
      </c>
      <c r="M142" s="56" t="str">
        <f t="shared" si="58"/>
        <v/>
      </c>
      <c r="N142" s="56" t="str">
        <f t="shared" si="58"/>
        <v/>
      </c>
      <c r="O142" s="56" t="str">
        <f t="shared" si="58"/>
        <v/>
      </c>
      <c r="P142" s="56" t="str">
        <f t="shared" si="58"/>
        <v/>
      </c>
    </row>
    <row r="143" spans="3:17" ht="29.25" customHeight="1" x14ac:dyDescent="0.4">
      <c r="C143" s="9"/>
      <c r="D143" s="7">
        <f>COUNTA($D$127:D142)+1</f>
        <v>13</v>
      </c>
      <c r="E143" s="26" t="s">
        <v>87</v>
      </c>
      <c r="F143" s="27"/>
      <c r="G143" s="83" t="str">
        <f>IFERROR(+G135/G138,"")</f>
        <v/>
      </c>
      <c r="H143" s="84" t="str">
        <f>IFERROR(+H135/H138,"")</f>
        <v/>
      </c>
      <c r="I143" s="84" t="str">
        <f t="shared" ref="I143:P143" si="59">IFERROR(+I135/I138,"")</f>
        <v/>
      </c>
      <c r="J143" s="84" t="str">
        <f t="shared" si="59"/>
        <v/>
      </c>
      <c r="K143" s="84" t="str">
        <f t="shared" si="59"/>
        <v/>
      </c>
      <c r="L143" s="84" t="str">
        <f t="shared" si="59"/>
        <v/>
      </c>
      <c r="M143" s="84" t="str">
        <f t="shared" si="59"/>
        <v/>
      </c>
      <c r="N143" s="84" t="str">
        <f t="shared" si="59"/>
        <v/>
      </c>
      <c r="O143" s="84" t="str">
        <f t="shared" si="59"/>
        <v/>
      </c>
      <c r="P143" s="84" t="str">
        <f t="shared" si="59"/>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60">IFERROR((J143-I143)/I143,"")</f>
        <v/>
      </c>
      <c r="K144" s="56" t="str">
        <f t="shared" si="60"/>
        <v/>
      </c>
      <c r="L144" s="56" t="str">
        <f t="shared" si="60"/>
        <v/>
      </c>
      <c r="M144" s="56" t="str">
        <f t="shared" si="60"/>
        <v/>
      </c>
      <c r="N144" s="56" t="str">
        <f t="shared" si="60"/>
        <v/>
      </c>
      <c r="O144" s="56" t="str">
        <f t="shared" si="60"/>
        <v/>
      </c>
      <c r="P144" s="56" t="str">
        <f t="shared" si="60"/>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61">IF($I152="","",EDATE(J152,12))</f>
        <v/>
      </c>
      <c r="L152" s="74" t="str">
        <f t="shared" si="61"/>
        <v/>
      </c>
      <c r="M152" s="74" t="str">
        <f t="shared" si="61"/>
        <v/>
      </c>
      <c r="N152" s="74" t="str">
        <f t="shared" si="61"/>
        <v/>
      </c>
      <c r="O152" s="74" t="str">
        <f t="shared" si="61"/>
        <v/>
      </c>
      <c r="P152" s="74" t="str">
        <f t="shared" si="61"/>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62">IF($G$34="就業時間換算","",IFERROR(+H153/H155,""))</f>
        <v/>
      </c>
      <c r="I158" s="20" t="str">
        <f t="shared" si="62"/>
        <v/>
      </c>
      <c r="J158" s="13" t="str">
        <f t="shared" si="62"/>
        <v/>
      </c>
      <c r="K158" s="13" t="str">
        <f t="shared" si="62"/>
        <v/>
      </c>
      <c r="L158" s="13" t="str">
        <f t="shared" si="62"/>
        <v/>
      </c>
      <c r="M158" s="13" t="str">
        <f t="shared" si="62"/>
        <v/>
      </c>
      <c r="N158" s="13" t="str">
        <f t="shared" si="62"/>
        <v/>
      </c>
      <c r="O158" s="13" t="str">
        <f t="shared" si="62"/>
        <v/>
      </c>
      <c r="P158" s="13" t="str">
        <f t="shared" si="62"/>
        <v/>
      </c>
    </row>
    <row r="159" spans="2:17" ht="29.25" customHeight="1" x14ac:dyDescent="0.4">
      <c r="C159" s="9"/>
      <c r="D159" s="7">
        <f>COUNTA($D$146:D158)+1</f>
        <v>10</v>
      </c>
      <c r="E159" s="26" t="s">
        <v>82</v>
      </c>
      <c r="F159" s="28"/>
      <c r="G159" s="12" t="str">
        <f>IF($G$34="人数換算","",IFERROR(+G153/G156,""))</f>
        <v/>
      </c>
      <c r="H159" s="13" t="str">
        <f t="shared" ref="H159:P159" si="63">IF($G$34="人数換算","",IFERROR(+H153/H156,""))</f>
        <v/>
      </c>
      <c r="I159" s="20" t="str">
        <f t="shared" si="63"/>
        <v/>
      </c>
      <c r="J159" s="13" t="str">
        <f t="shared" si="63"/>
        <v/>
      </c>
      <c r="K159" s="13" t="str">
        <f t="shared" si="63"/>
        <v/>
      </c>
      <c r="L159" s="13" t="str">
        <f t="shared" si="63"/>
        <v/>
      </c>
      <c r="M159" s="13" t="str">
        <f t="shared" si="63"/>
        <v/>
      </c>
      <c r="N159" s="13" t="str">
        <f t="shared" si="63"/>
        <v/>
      </c>
      <c r="O159" s="13" t="str">
        <f t="shared" si="63"/>
        <v/>
      </c>
      <c r="P159" s="13" t="str">
        <f t="shared" si="63"/>
        <v/>
      </c>
    </row>
    <row r="160" spans="2:17" ht="29.25" customHeight="1" x14ac:dyDescent="0.4">
      <c r="C160" s="9"/>
      <c r="D160" s="7">
        <f>COUNTA($D$146:D159)+1</f>
        <v>11</v>
      </c>
      <c r="E160" s="26" t="s">
        <v>83</v>
      </c>
      <c r="F160" s="27" t="s">
        <v>84</v>
      </c>
      <c r="G160" s="14"/>
      <c r="H160" s="56" t="str">
        <f>IFERROR((H158-G158)/G158,"")</f>
        <v/>
      </c>
      <c r="I160" s="57" t="str">
        <f t="shared" ref="I160:P161" si="64">IFERROR((I158-H158)/H158,"")</f>
        <v/>
      </c>
      <c r="J160" s="56" t="str">
        <f t="shared" si="64"/>
        <v/>
      </c>
      <c r="K160" s="56" t="str">
        <f t="shared" si="64"/>
        <v/>
      </c>
      <c r="L160" s="56" t="str">
        <f t="shared" si="64"/>
        <v/>
      </c>
      <c r="M160" s="56" t="str">
        <f t="shared" si="64"/>
        <v/>
      </c>
      <c r="N160" s="56" t="str">
        <f t="shared" si="64"/>
        <v/>
      </c>
      <c r="O160" s="56" t="str">
        <f t="shared" si="64"/>
        <v/>
      </c>
      <c r="P160" s="56" t="str">
        <f t="shared" si="64"/>
        <v/>
      </c>
    </row>
    <row r="161" spans="2:17" ht="29.25" customHeight="1" x14ac:dyDescent="0.4">
      <c r="C161" s="9"/>
      <c r="D161" s="7">
        <f>COUNTA($D$146:D160)+1</f>
        <v>12</v>
      </c>
      <c r="E161" s="26" t="s">
        <v>85</v>
      </c>
      <c r="F161" s="28" t="s">
        <v>86</v>
      </c>
      <c r="G161" s="14"/>
      <c r="H161" s="56" t="str">
        <f>IFERROR((H159-G159)/G159,"")</f>
        <v/>
      </c>
      <c r="I161" s="57" t="str">
        <f t="shared" si="64"/>
        <v/>
      </c>
      <c r="J161" s="56" t="str">
        <f t="shared" si="64"/>
        <v/>
      </c>
      <c r="K161" s="56" t="str">
        <f t="shared" si="64"/>
        <v/>
      </c>
      <c r="L161" s="56" t="str">
        <f t="shared" si="64"/>
        <v/>
      </c>
      <c r="M161" s="56" t="str">
        <f t="shared" si="64"/>
        <v/>
      </c>
      <c r="N161" s="56" t="str">
        <f t="shared" si="64"/>
        <v/>
      </c>
      <c r="O161" s="56" t="str">
        <f t="shared" si="64"/>
        <v/>
      </c>
      <c r="P161" s="56" t="str">
        <f t="shared" si="64"/>
        <v/>
      </c>
    </row>
    <row r="162" spans="2:17" ht="29.25" customHeight="1" x14ac:dyDescent="0.4">
      <c r="C162" s="9"/>
      <c r="D162" s="7">
        <f>COUNTA($D$146:D161)+1</f>
        <v>13</v>
      </c>
      <c r="E162" s="26" t="s">
        <v>87</v>
      </c>
      <c r="F162" s="27"/>
      <c r="G162" s="83" t="str">
        <f>IFERROR(+G154/G157,"")</f>
        <v/>
      </c>
      <c r="H162" s="84" t="str">
        <f>IFERROR(+H154/H157,"")</f>
        <v/>
      </c>
      <c r="I162" s="84" t="str">
        <f t="shared" ref="I162:P162" si="65">IFERROR(+I154/I157,"")</f>
        <v/>
      </c>
      <c r="J162" s="84" t="str">
        <f t="shared" si="65"/>
        <v/>
      </c>
      <c r="K162" s="84" t="str">
        <f t="shared" si="65"/>
        <v/>
      </c>
      <c r="L162" s="84" t="str">
        <f t="shared" si="65"/>
        <v/>
      </c>
      <c r="M162" s="84" t="str">
        <f t="shared" si="65"/>
        <v/>
      </c>
      <c r="N162" s="84" t="str">
        <f t="shared" si="65"/>
        <v/>
      </c>
      <c r="O162" s="84" t="str">
        <f t="shared" si="65"/>
        <v/>
      </c>
      <c r="P162" s="84" t="str">
        <f t="shared" si="65"/>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66">IFERROR((J162-I162)/I162,"")</f>
        <v/>
      </c>
      <c r="K163" s="56" t="str">
        <f t="shared" si="66"/>
        <v/>
      </c>
      <c r="L163" s="56" t="str">
        <f t="shared" si="66"/>
        <v/>
      </c>
      <c r="M163" s="56" t="str">
        <f t="shared" si="66"/>
        <v/>
      </c>
      <c r="N163" s="56" t="str">
        <f t="shared" si="66"/>
        <v/>
      </c>
      <c r="O163" s="56" t="str">
        <f t="shared" si="66"/>
        <v/>
      </c>
      <c r="P163" s="56" t="str">
        <f t="shared" si="66"/>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67">IF($I171="","",EDATE(J171,12))</f>
        <v/>
      </c>
      <c r="L171" s="74" t="str">
        <f t="shared" si="67"/>
        <v/>
      </c>
      <c r="M171" s="74" t="str">
        <f t="shared" si="67"/>
        <v/>
      </c>
      <c r="N171" s="74" t="str">
        <f t="shared" si="67"/>
        <v/>
      </c>
      <c r="O171" s="74" t="str">
        <f t="shared" si="67"/>
        <v/>
      </c>
      <c r="P171" s="74" t="str">
        <f t="shared" si="67"/>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68">IF($G$34="就業時間換算","",IFERROR(+H172/H174,""))</f>
        <v/>
      </c>
      <c r="I177" s="20" t="str">
        <f t="shared" si="68"/>
        <v/>
      </c>
      <c r="J177" s="13" t="str">
        <f t="shared" si="68"/>
        <v/>
      </c>
      <c r="K177" s="13" t="str">
        <f t="shared" si="68"/>
        <v/>
      </c>
      <c r="L177" s="13" t="str">
        <f t="shared" si="68"/>
        <v/>
      </c>
      <c r="M177" s="13" t="str">
        <f t="shared" si="68"/>
        <v/>
      </c>
      <c r="N177" s="13" t="str">
        <f t="shared" si="68"/>
        <v/>
      </c>
      <c r="O177" s="13" t="str">
        <f t="shared" si="68"/>
        <v/>
      </c>
      <c r="P177" s="13" t="str">
        <f t="shared" si="68"/>
        <v/>
      </c>
    </row>
    <row r="178" spans="2:17" ht="29.25" customHeight="1" x14ac:dyDescent="0.4">
      <c r="C178" s="9"/>
      <c r="D178" s="7">
        <f>COUNTA($D$165:D177)+1</f>
        <v>10</v>
      </c>
      <c r="E178" s="26" t="s">
        <v>82</v>
      </c>
      <c r="F178" s="28"/>
      <c r="G178" s="12" t="str">
        <f>IF($G$34="人数換算","",IFERROR(+G172/G175,""))</f>
        <v/>
      </c>
      <c r="H178" s="13" t="str">
        <f t="shared" ref="H178:P178" si="69">IF($G$34="人数換算","",IFERROR(+H172/H175,""))</f>
        <v/>
      </c>
      <c r="I178" s="20" t="str">
        <f t="shared" si="69"/>
        <v/>
      </c>
      <c r="J178" s="13" t="str">
        <f t="shared" si="69"/>
        <v/>
      </c>
      <c r="K178" s="13" t="str">
        <f t="shared" si="69"/>
        <v/>
      </c>
      <c r="L178" s="13" t="str">
        <f t="shared" si="69"/>
        <v/>
      </c>
      <c r="M178" s="13" t="str">
        <f t="shared" si="69"/>
        <v/>
      </c>
      <c r="N178" s="13" t="str">
        <f t="shared" si="69"/>
        <v/>
      </c>
      <c r="O178" s="13" t="str">
        <f t="shared" si="69"/>
        <v/>
      </c>
      <c r="P178" s="13" t="str">
        <f t="shared" si="69"/>
        <v/>
      </c>
    </row>
    <row r="179" spans="2:17" ht="29.25" customHeight="1" x14ac:dyDescent="0.4">
      <c r="C179" s="9"/>
      <c r="D179" s="7">
        <f>COUNTA($D$165:D178)+1</f>
        <v>11</v>
      </c>
      <c r="E179" s="26" t="s">
        <v>83</v>
      </c>
      <c r="F179" s="27" t="s">
        <v>84</v>
      </c>
      <c r="G179" s="14"/>
      <c r="H179" s="56" t="str">
        <f>IFERROR((H177-G177)/G177,"")</f>
        <v/>
      </c>
      <c r="I179" s="57" t="str">
        <f t="shared" ref="I179:P180" si="70">IFERROR((I177-H177)/H177,"")</f>
        <v/>
      </c>
      <c r="J179" s="56" t="str">
        <f t="shared" si="70"/>
        <v/>
      </c>
      <c r="K179" s="56" t="str">
        <f t="shared" si="70"/>
        <v/>
      </c>
      <c r="L179" s="56" t="str">
        <f t="shared" si="70"/>
        <v/>
      </c>
      <c r="M179" s="56" t="str">
        <f t="shared" si="70"/>
        <v/>
      </c>
      <c r="N179" s="56" t="str">
        <f t="shared" si="70"/>
        <v/>
      </c>
      <c r="O179" s="56" t="str">
        <f t="shared" si="70"/>
        <v/>
      </c>
      <c r="P179" s="56" t="str">
        <f t="shared" si="70"/>
        <v/>
      </c>
    </row>
    <row r="180" spans="2:17" ht="29.25" customHeight="1" x14ac:dyDescent="0.4">
      <c r="C180" s="9"/>
      <c r="D180" s="7">
        <f>COUNTA($D$165:D179)+1</f>
        <v>12</v>
      </c>
      <c r="E180" s="26" t="s">
        <v>85</v>
      </c>
      <c r="F180" s="28" t="s">
        <v>86</v>
      </c>
      <c r="G180" s="14"/>
      <c r="H180" s="56" t="str">
        <f>IFERROR((H178-G178)/G178,"")</f>
        <v/>
      </c>
      <c r="I180" s="57" t="str">
        <f t="shared" si="70"/>
        <v/>
      </c>
      <c r="J180" s="56" t="str">
        <f t="shared" si="70"/>
        <v/>
      </c>
      <c r="K180" s="56" t="str">
        <f t="shared" si="70"/>
        <v/>
      </c>
      <c r="L180" s="56" t="str">
        <f t="shared" si="70"/>
        <v/>
      </c>
      <c r="M180" s="56" t="str">
        <f t="shared" si="70"/>
        <v/>
      </c>
      <c r="N180" s="56" t="str">
        <f t="shared" si="70"/>
        <v/>
      </c>
      <c r="O180" s="56" t="str">
        <f t="shared" si="70"/>
        <v/>
      </c>
      <c r="P180" s="56" t="str">
        <f t="shared" si="70"/>
        <v/>
      </c>
    </row>
    <row r="181" spans="2:17" ht="29.25" customHeight="1" x14ac:dyDescent="0.4">
      <c r="C181" s="9"/>
      <c r="D181" s="7">
        <f>COUNTA($D$165:D180)+1</f>
        <v>13</v>
      </c>
      <c r="E181" s="26" t="s">
        <v>87</v>
      </c>
      <c r="F181" s="27"/>
      <c r="G181" s="83" t="str">
        <f>IFERROR(+G173/G176,"")</f>
        <v/>
      </c>
      <c r="H181" s="84" t="str">
        <f>IFERROR(+H173/H176,"")</f>
        <v/>
      </c>
      <c r="I181" s="84" t="str">
        <f t="shared" ref="I181:P181" si="71">IFERROR(+I173/I176,"")</f>
        <v/>
      </c>
      <c r="J181" s="84" t="str">
        <f t="shared" si="71"/>
        <v/>
      </c>
      <c r="K181" s="84" t="str">
        <f t="shared" si="71"/>
        <v/>
      </c>
      <c r="L181" s="84" t="str">
        <f t="shared" si="71"/>
        <v/>
      </c>
      <c r="M181" s="84" t="str">
        <f t="shared" si="71"/>
        <v/>
      </c>
      <c r="N181" s="84" t="str">
        <f t="shared" si="71"/>
        <v/>
      </c>
      <c r="O181" s="84" t="str">
        <f t="shared" si="71"/>
        <v/>
      </c>
      <c r="P181" s="84" t="str">
        <f t="shared" si="71"/>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72">IFERROR((J181-I181)/I181,"")</f>
        <v/>
      </c>
      <c r="K182" s="56" t="str">
        <f t="shared" si="72"/>
        <v/>
      </c>
      <c r="L182" s="56" t="str">
        <f t="shared" si="72"/>
        <v/>
      </c>
      <c r="M182" s="56" t="str">
        <f t="shared" si="72"/>
        <v/>
      </c>
      <c r="N182" s="56" t="str">
        <f t="shared" si="72"/>
        <v/>
      </c>
      <c r="O182" s="56" t="str">
        <f t="shared" si="72"/>
        <v/>
      </c>
      <c r="P182" s="56" t="str">
        <f t="shared" si="72"/>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73">IF($I190="","",EDATE(J190,12))</f>
        <v/>
      </c>
      <c r="L190" s="74" t="str">
        <f t="shared" si="73"/>
        <v/>
      </c>
      <c r="M190" s="74" t="str">
        <f t="shared" si="73"/>
        <v/>
      </c>
      <c r="N190" s="74" t="str">
        <f t="shared" si="73"/>
        <v/>
      </c>
      <c r="O190" s="74" t="str">
        <f t="shared" si="73"/>
        <v/>
      </c>
      <c r="P190" s="74" t="str">
        <f t="shared" si="73"/>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74">IF($G$34="就業時間換算","",IFERROR(+H191/H193,""))</f>
        <v/>
      </c>
      <c r="I196" s="20" t="str">
        <f t="shared" si="74"/>
        <v/>
      </c>
      <c r="J196" s="13" t="str">
        <f t="shared" si="74"/>
        <v/>
      </c>
      <c r="K196" s="13" t="str">
        <f t="shared" si="74"/>
        <v/>
      </c>
      <c r="L196" s="13" t="str">
        <f t="shared" si="74"/>
        <v/>
      </c>
      <c r="M196" s="13" t="str">
        <f t="shared" si="74"/>
        <v/>
      </c>
      <c r="N196" s="13" t="str">
        <f t="shared" si="74"/>
        <v/>
      </c>
      <c r="O196" s="13" t="str">
        <f t="shared" si="74"/>
        <v/>
      </c>
      <c r="P196" s="13" t="str">
        <f t="shared" si="74"/>
        <v/>
      </c>
    </row>
    <row r="197" spans="2:16" ht="29.25" customHeight="1" x14ac:dyDescent="0.4">
      <c r="C197" s="9"/>
      <c r="D197" s="7">
        <f>COUNTA($D$184:D196)+1</f>
        <v>10</v>
      </c>
      <c r="E197" s="26" t="s">
        <v>82</v>
      </c>
      <c r="F197" s="28"/>
      <c r="G197" s="12" t="str">
        <f>IF($G$34="人数換算","",IFERROR(+G191/G194,""))</f>
        <v/>
      </c>
      <c r="H197" s="13" t="str">
        <f t="shared" ref="H197:P197" si="75">IF($G$34="人数換算","",IFERROR(+H191/H194,""))</f>
        <v/>
      </c>
      <c r="I197" s="20" t="str">
        <f t="shared" si="75"/>
        <v/>
      </c>
      <c r="J197" s="13" t="str">
        <f t="shared" si="75"/>
        <v/>
      </c>
      <c r="K197" s="13" t="str">
        <f t="shared" si="75"/>
        <v/>
      </c>
      <c r="L197" s="13" t="str">
        <f t="shared" si="75"/>
        <v/>
      </c>
      <c r="M197" s="13" t="str">
        <f t="shared" si="75"/>
        <v/>
      </c>
      <c r="N197" s="13" t="str">
        <f t="shared" si="75"/>
        <v/>
      </c>
      <c r="O197" s="13" t="str">
        <f t="shared" si="75"/>
        <v/>
      </c>
      <c r="P197" s="13" t="str">
        <f t="shared" si="75"/>
        <v/>
      </c>
    </row>
    <row r="198" spans="2:16" ht="29.25" customHeight="1" x14ac:dyDescent="0.4">
      <c r="C198" s="9"/>
      <c r="D198" s="7">
        <f>COUNTA($D$184:D197)+1</f>
        <v>11</v>
      </c>
      <c r="E198" s="26" t="s">
        <v>83</v>
      </c>
      <c r="F198" s="27" t="s">
        <v>84</v>
      </c>
      <c r="G198" s="14"/>
      <c r="H198" s="56" t="str">
        <f>IFERROR((H196-G196)/G196,"")</f>
        <v/>
      </c>
      <c r="I198" s="57" t="str">
        <f t="shared" ref="I198:P199" si="76">IFERROR((I196-H196)/H196,"")</f>
        <v/>
      </c>
      <c r="J198" s="56" t="str">
        <f t="shared" si="76"/>
        <v/>
      </c>
      <c r="K198" s="56" t="str">
        <f t="shared" si="76"/>
        <v/>
      </c>
      <c r="L198" s="56" t="str">
        <f t="shared" si="76"/>
        <v/>
      </c>
      <c r="M198" s="56" t="str">
        <f t="shared" si="76"/>
        <v/>
      </c>
      <c r="N198" s="56" t="str">
        <f t="shared" si="76"/>
        <v/>
      </c>
      <c r="O198" s="56" t="str">
        <f t="shared" si="76"/>
        <v/>
      </c>
      <c r="P198" s="56" t="str">
        <f t="shared" si="76"/>
        <v/>
      </c>
    </row>
    <row r="199" spans="2:16" ht="29.25" customHeight="1" x14ac:dyDescent="0.4">
      <c r="C199" s="9"/>
      <c r="D199" s="7">
        <f>COUNTA($D$184:D198)+1</f>
        <v>12</v>
      </c>
      <c r="E199" s="26" t="s">
        <v>85</v>
      </c>
      <c r="F199" s="28" t="s">
        <v>86</v>
      </c>
      <c r="G199" s="14"/>
      <c r="H199" s="56" t="str">
        <f>IFERROR((H197-G197)/G197,"")</f>
        <v/>
      </c>
      <c r="I199" s="57" t="str">
        <f t="shared" si="76"/>
        <v/>
      </c>
      <c r="J199" s="56" t="str">
        <f t="shared" si="76"/>
        <v/>
      </c>
      <c r="K199" s="56" t="str">
        <f t="shared" si="76"/>
        <v/>
      </c>
      <c r="L199" s="56" t="str">
        <f t="shared" si="76"/>
        <v/>
      </c>
      <c r="M199" s="56" t="str">
        <f t="shared" si="76"/>
        <v/>
      </c>
      <c r="N199" s="56" t="str">
        <f t="shared" si="76"/>
        <v/>
      </c>
      <c r="O199" s="56" t="str">
        <f t="shared" si="76"/>
        <v/>
      </c>
      <c r="P199" s="56" t="str">
        <f t="shared" si="76"/>
        <v/>
      </c>
    </row>
    <row r="200" spans="2:16" ht="29.25" customHeight="1" x14ac:dyDescent="0.4">
      <c r="C200" s="9"/>
      <c r="D200" s="7">
        <f>COUNTA($D$184:D199)+1</f>
        <v>13</v>
      </c>
      <c r="E200" s="26" t="s">
        <v>87</v>
      </c>
      <c r="F200" s="27"/>
      <c r="G200" s="83" t="str">
        <f>IFERROR(+G192/G195,"")</f>
        <v/>
      </c>
      <c r="H200" s="84" t="str">
        <f>IFERROR(+H192/H195,"")</f>
        <v/>
      </c>
      <c r="I200" s="84" t="str">
        <f t="shared" ref="I200:P200" si="77">IFERROR(+I192/I195,"")</f>
        <v/>
      </c>
      <c r="J200" s="84" t="str">
        <f t="shared" si="77"/>
        <v/>
      </c>
      <c r="K200" s="84" t="str">
        <f t="shared" si="77"/>
        <v/>
      </c>
      <c r="L200" s="84" t="str">
        <f t="shared" si="77"/>
        <v/>
      </c>
      <c r="M200" s="84" t="str">
        <f t="shared" si="77"/>
        <v/>
      </c>
      <c r="N200" s="84" t="str">
        <f t="shared" si="77"/>
        <v/>
      </c>
      <c r="O200" s="84" t="str">
        <f t="shared" si="77"/>
        <v/>
      </c>
      <c r="P200" s="84" t="str">
        <f t="shared" si="77"/>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78">IFERROR((J200-I200)/I200,"")</f>
        <v/>
      </c>
      <c r="K201" s="56" t="str">
        <f t="shared" si="78"/>
        <v/>
      </c>
      <c r="L201" s="56" t="str">
        <f t="shared" si="78"/>
        <v/>
      </c>
      <c r="M201" s="56" t="str">
        <f t="shared" si="78"/>
        <v/>
      </c>
      <c r="N201" s="56" t="str">
        <f t="shared" si="78"/>
        <v/>
      </c>
      <c r="O201" s="56" t="str">
        <f t="shared" si="78"/>
        <v/>
      </c>
      <c r="P201" s="56" t="str">
        <f t="shared" si="78"/>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tr">
        <f>IF(AND(③経費明細書!$H$66&lt;=(③経費明細書!G66/3),③経費明細書!$H$66&lt;=5000000,③経費明細書!$H$66&gt;0),"該当","非該当")</f>
        <v>非該当</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tr">
        <f>IF(OR(AND($G$34="人数換算",$I$35&gt;=1,$I$35&lt;=2000),(AND($G$34="就業時間換算",$I$36&gt;=1,$I$36&lt;=2000))),"該当","非該当")</f>
        <v>非該当</v>
      </c>
      <c r="N218" s="6"/>
    </row>
    <row r="219" spans="2:14" x14ac:dyDescent="0.4">
      <c r="D219" s="7">
        <v>4</v>
      </c>
      <c r="E219" s="45" t="s">
        <v>159</v>
      </c>
      <c r="F219" s="41" t="s">
        <v>160</v>
      </c>
      <c r="G219" s="51" t="str">
        <f>IF(③経費明細書!$G$67&gt;=1000000,"該当","非該当")</f>
        <v>非該当</v>
      </c>
      <c r="N219" s="6"/>
    </row>
    <row r="220" spans="2:14" x14ac:dyDescent="0.4">
      <c r="D220" s="7">
        <v>5</v>
      </c>
      <c r="E220" s="45" t="s">
        <v>161</v>
      </c>
      <c r="F220" s="41" t="s">
        <v>160</v>
      </c>
      <c r="G220" s="51" t="str">
        <f>IF(③経費明細書!$D$82&gt;0,"該当","非該当")</f>
        <v>非該当</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tr">
        <f>IF(SUM(③経費明細書!$G$46,③経費明細書!$G$50,③経費明細書!$G$54)&lt;=SUM(③経費明細書!$G$58,③経費明細書!$G$62),"非該当","該当")</f>
        <v>非該当</v>
      </c>
      <c r="J225" s="55"/>
      <c r="N225" s="6"/>
    </row>
  </sheetData>
  <sheetProtection algorithmName="SHA-512" hashValue="Z3FVBGVMpAHJ2IfkN7ybyzWd7x9G10W2pIc05gLU81GDpqLryFb/DBHRJPOsJcCK33YFSh5RBLHy7P+wXosPdA==" saltValue="5+0bRiaNUiEMwFHDRZefCA==" spinCount="100000" sheet="1" objects="1" scenarios="1"/>
  <dataConsolidate/>
  <mergeCells count="6">
    <mergeCell ref="P186:P187"/>
    <mergeCell ref="P110:P111"/>
    <mergeCell ref="P91:P92"/>
    <mergeCell ref="P129:P130"/>
    <mergeCell ref="P148:P149"/>
    <mergeCell ref="P167:P168"/>
  </mergeCells>
  <phoneticPr fontId="1"/>
  <conditionalFormatting sqref="G225 G216:G220 G222:M224">
    <cfRule type="expression" dxfId="108" priority="35">
      <formula>G216="非該当"</formula>
    </cfRule>
  </conditionalFormatting>
  <conditionalFormatting sqref="D109:P125">
    <cfRule type="expression" dxfId="107" priority="12">
      <formula>$G$86=""</formula>
    </cfRule>
  </conditionalFormatting>
  <conditionalFormatting sqref="D128:P144">
    <cfRule type="expression" dxfId="106" priority="11">
      <formula>$H$86=""</formula>
    </cfRule>
  </conditionalFormatting>
  <conditionalFormatting sqref="D147:P163">
    <cfRule type="expression" dxfId="105" priority="6">
      <formula>$I$86=""</formula>
    </cfRule>
  </conditionalFormatting>
  <conditionalFormatting sqref="D166:P182">
    <cfRule type="expression" dxfId="104" priority="4">
      <formula>$J$86=""</formula>
    </cfRule>
  </conditionalFormatting>
  <conditionalFormatting sqref="D185:P201">
    <cfRule type="expression" dxfId="103" priority="3">
      <formula>$K$86=""</formula>
    </cfRule>
  </conditionalFormatting>
  <conditionalFormatting sqref="C5:F5">
    <cfRule type="expression" dxfId="102"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101" priority="14">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100" priority="13">
      <formula>$G$34&lt;&gt;"人数換算"</formula>
    </cfRule>
  </conditionalFormatting>
  <conditionalFormatting sqref="G27:P33 G35:P45 G64:P81 G96:P106 G115:P125 G134:P144 G153:P163 G172:P182 G191:P201">
    <cfRule type="expression" dxfId="99" priority="15">
      <formula>G$13="－"</formula>
    </cfRule>
  </conditionalFormatting>
  <dataValidations count="14">
    <dataValidation type="list" allowBlank="1" showInputMessage="1" showErrorMessage="1" sqref="G54:G55" xr:uid="{BCB724E1-E55D-4249-A279-22C30EEF82F0}">
      <formula1>"該当,非該当"</formula1>
    </dataValidation>
    <dataValidation imeMode="halfAlpha" allowBlank="1" showInputMessage="1" showErrorMessage="1" sqref="G16:I24 G42:P42 G191:P195 G64:P69 G105:P105 G78:P78 G48:I51 G172:P176 G96:P100 G143:P143 G115:P119 G162:P162 G134:P138 G181:P181 G153:P157 G200:P200 G124:P124 G35:P37 G71:P73 G82 G27:P32" xr:uid="{6A5A844D-CBB4-431B-9220-426C413B1CB7}"/>
    <dataValidation operator="greaterThanOrEqual" allowBlank="1" showInputMessage="1" showErrorMessage="1" error="2024年3月1日以降の日付を入力ください" sqref="E7" xr:uid="{93F19665-BFE1-43ED-917F-4756FE70DC7B}"/>
    <dataValidation type="date" allowBlank="1" showInputMessage="1" showErrorMessage="1" error="補助事業期間内（2026年12月31日まで）の日付を入力してください" sqref="E10" xr:uid="{D158AA1F-FCD7-41C4-A3A2-7067BA312D60}">
      <formula1>45412</formula1>
      <formula2>46387</formula2>
    </dataValidation>
    <dataValidation operator="lessThanOrEqual" allowBlank="1" showInputMessage="1" showErrorMessage="1" sqref="E9" xr:uid="{79DFC15D-00AA-4A67-B7BF-5C9AD3029107}"/>
    <dataValidation type="list" allowBlank="1" showInputMessage="1" showErrorMessage="1" sqref="G57" xr:uid="{A21808EF-9561-4536-96B3-CB867A4ABD4E}">
      <formula1>INDIRECT($G$56)</formula1>
    </dataValidation>
    <dataValidation type="list" allowBlank="1" showInputMessage="1" showErrorMessage="1" sqref="G187" xr:uid="{14F43B75-F318-49ED-A521-BDBB04AC7F3E}">
      <formula1>INDIRECT($G$186)</formula1>
    </dataValidation>
    <dataValidation type="list" allowBlank="1" showInputMessage="1" showErrorMessage="1" sqref="G168" xr:uid="{9C67CE3B-9C60-4EEA-BFFE-AA380AC328F7}">
      <formula1>INDIRECT($G$167)</formula1>
    </dataValidation>
    <dataValidation type="list" allowBlank="1" showInputMessage="1" showErrorMessage="1" sqref="G149" xr:uid="{EF400FA3-C35C-4153-A287-D1E97EB36C15}">
      <formula1>INDIRECT($G$148)</formula1>
    </dataValidation>
    <dataValidation type="list" allowBlank="1" showInputMessage="1" showErrorMessage="1" sqref="G130" xr:uid="{C3BDDAC5-6ABC-4BCD-80E2-26A6DA5D889E}">
      <formula1>INDIRECT($G$129)</formula1>
    </dataValidation>
    <dataValidation type="list" allowBlank="1" showInputMessage="1" showErrorMessage="1" sqref="G111" xr:uid="{1BE0FD9D-9079-4410-8C95-5B27FBB771E0}">
      <formula1>INDIRECT($G$110)</formula1>
    </dataValidation>
    <dataValidation type="list" allowBlank="1" showInputMessage="1" showErrorMessage="1" sqref="G92" xr:uid="{76453C97-1E9D-4C4B-9D7E-D2B634078E27}">
      <formula1>INDIRECT($G$91)</formula1>
    </dataValidation>
    <dataValidation type="list" imeMode="halfAlpha" allowBlank="1" showInputMessage="1" showErrorMessage="1" sqref="G34" xr:uid="{29709E8A-C7BA-492B-B37D-777EEE7E418D}">
      <formula1>"人数換算,就業時間換算"</formula1>
    </dataValidation>
    <dataValidation type="list" allowBlank="1" showInputMessage="1" showErrorMessage="1" sqref="E12" xr:uid="{69C10E01-4F50-4791-9866-48907C9C3406}">
      <formula1>$G$12:$P$12</formula1>
    </dataValidation>
  </dataValidations>
  <hyperlinks>
    <hyperlink ref="H54" r:id="rId1" xr:uid="{EEF21963-81EB-49CC-B25F-885AA04CE678}"/>
    <hyperlink ref="H55" r:id="rId2" xr:uid="{D896BFC8-0D77-463E-B170-D604DD990A72}"/>
    <hyperlink ref="E58" r:id="rId3" xr:uid="{1D0E120D-6A14-4812-87EF-08D4801B753E}"/>
    <hyperlink ref="E93" r:id="rId4" xr:uid="{0C9690C3-2573-47FA-AEF9-45353820B48B}"/>
    <hyperlink ref="E112" r:id="rId5" xr:uid="{52C99DE4-A17B-4060-9F1C-A45C259E43BF}"/>
    <hyperlink ref="E131" r:id="rId6" xr:uid="{FB9DDCDD-81CD-47CC-B6B9-9F12B01FA563}"/>
    <hyperlink ref="E150" r:id="rId7" xr:uid="{C401A042-A644-4D5A-8966-9D71B62AACBE}"/>
    <hyperlink ref="E169" r:id="rId8" xr:uid="{9BBAA7C4-CE5B-4CC6-9994-42DC0134680D}"/>
    <hyperlink ref="E188" r:id="rId9" xr:uid="{81A8E037-4DB3-4611-97F3-42BBA6318BCA}"/>
    <hyperlink ref="Q50" r:id="rId10" xr:uid="{3A71BB41-B5FC-4254-B371-3770F543CBDE}"/>
    <hyperlink ref="Q48" r:id="rId11" xr:uid="{02CF6F4D-ED96-416C-9329-9E29A1B69E83}"/>
    <hyperlink ref="Q51" r:id="rId12" xr:uid="{63C26CAA-2192-48E3-B41B-DB6AD3D6BC9F}"/>
  </hyperlinks>
  <pageMargins left="0.23622047244094491" right="0.23622047244094491" top="0.74803149606299213" bottom="0.74803149606299213" header="0.31496062992125984" footer="0.31496062992125984"/>
  <pageSetup paperSize="9" scale="36" fitToHeight="0" orientation="portrait" r:id="rId13"/>
  <ignoredErrors>
    <ignoredError sqref="G71:P73 G67:P68" unlockedFormula="1"/>
  </ignoredErrors>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560F058E-F433-4906-847C-79BEF9D931AD}">
          <x14:formula1>
            <xm:f>【参考】最低賃金の5年間の年平均の年平均上昇率!$B$4:$B$50</xm:f>
          </x14:formula1>
          <xm:sqref>H86:K86 G85:G86</xm:sqref>
        </x14:dataValidation>
        <x14:dataValidation type="list" allowBlank="1" showInputMessage="1" showErrorMessage="1" xr:uid="{B2B0CA61-46AC-4040-9113-46F604D01D6D}">
          <x14:formula1>
            <xm:f>【参考】業種!$E$2:$X$2</xm:f>
          </x14:formula1>
          <xm:sqref>G56</xm:sqref>
        </x14:dataValidation>
        <x14:dataValidation type="list" allowBlank="1" showInputMessage="1" showErrorMessage="1" xr:uid="{5CDF3AD6-32D8-4EB6-AA28-3116D4722716}">
          <x14:formula1>
            <xm:f>【参考】業種!$G$2:$X$2</xm:f>
          </x14:formula1>
          <xm:sqref>G91 G110 G129 G148 G167 G186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F5ECC-06A1-4903-B1DC-E978F8F8E01E}">
  <sheetPr codeName="Sheet4">
    <tabColor theme="7" tint="0.79998168889431442"/>
  </sheetPr>
  <dimension ref="A1:BB82"/>
  <sheetViews>
    <sheetView showGridLines="0" zoomScale="85" zoomScaleNormal="85" zoomScaleSheetLayoutView="25" workbookViewId="0">
      <pane xSplit="5" ySplit="13" topLeftCell="F14" activePane="bottomRight" state="frozen"/>
      <selection pane="topRight"/>
      <selection pane="bottomLeft"/>
      <selection pane="bottomRight" activeCell="F14" sqref="F14"/>
    </sheetView>
  </sheetViews>
  <sheetFormatPr defaultColWidth="9" defaultRowHeight="18.75" x14ac:dyDescent="0.4"/>
  <cols>
    <col min="1" max="1" width="3.75" style="1" customWidth="1"/>
    <col min="2" max="2" width="3.875" style="1" customWidth="1"/>
    <col min="3" max="4" width="18.75" style="1" customWidth="1"/>
    <col min="5" max="5" width="37.5" style="1" customWidth="1"/>
    <col min="6" max="8" width="22.75" style="1" customWidth="1"/>
    <col min="9" max="9" width="85" style="1" customWidth="1"/>
    <col min="10" max="10" width="3" style="1" customWidth="1"/>
    <col min="11" max="13" width="22.75" style="1" customWidth="1"/>
    <col min="14" max="14" width="60" style="1" customWidth="1"/>
    <col min="15" max="15" width="3" style="1" customWidth="1"/>
    <col min="16" max="18" width="22.75" style="1" customWidth="1"/>
    <col min="19" max="19" width="60" style="1" customWidth="1"/>
    <col min="20" max="20" width="3" style="1" customWidth="1"/>
    <col min="21" max="23" width="22.75" style="1" customWidth="1"/>
    <col min="24" max="24" width="60" style="1" customWidth="1"/>
    <col min="25" max="25" width="3" style="1" customWidth="1"/>
    <col min="26" max="28" width="22.75" style="1" customWidth="1"/>
    <col min="29" max="29" width="60" style="1" customWidth="1"/>
    <col min="30" max="30" width="3" style="1" customWidth="1"/>
    <col min="31" max="33" width="22.75" style="1" customWidth="1"/>
    <col min="34" max="34" width="60" style="1" customWidth="1"/>
    <col min="35" max="35" width="3" style="1" customWidth="1"/>
    <col min="36" max="38" width="22.75" style="1" customWidth="1"/>
    <col min="39" max="39" width="60" style="1" customWidth="1"/>
    <col min="40" max="40" width="3" style="1" customWidth="1"/>
    <col min="41" max="43" width="22.75" style="1" customWidth="1"/>
    <col min="44" max="44" width="60" style="1" customWidth="1"/>
    <col min="45" max="45" width="3" style="1" customWidth="1"/>
    <col min="46" max="48" width="22.75" style="1" customWidth="1"/>
    <col min="49" max="49" width="60" style="1" customWidth="1"/>
    <col min="50" max="50" width="3" style="1" customWidth="1"/>
    <col min="51" max="53" width="22.75" style="1" customWidth="1"/>
    <col min="54" max="54" width="60" style="1" customWidth="1"/>
    <col min="55" max="16384" width="9" style="1"/>
  </cols>
  <sheetData>
    <row r="1" spans="1:54" ht="14.45" customHeight="1" x14ac:dyDescent="0.4">
      <c r="A1" s="127" t="s">
        <v>402</v>
      </c>
      <c r="D1" s="3"/>
    </row>
    <row r="2" spans="1:54" ht="7.5" customHeight="1" x14ac:dyDescent="0.4">
      <c r="A2" s="50"/>
      <c r="D2" s="3"/>
    </row>
    <row r="3" spans="1:54" ht="24" x14ac:dyDescent="0.4">
      <c r="B3" s="87" t="s">
        <v>168</v>
      </c>
    </row>
    <row r="4" spans="1:54" ht="16.149999999999999" customHeight="1" x14ac:dyDescent="0.4">
      <c r="B4" s="164"/>
      <c r="D4" s="3"/>
    </row>
    <row r="5" spans="1:54" x14ac:dyDescent="0.4">
      <c r="C5" s="80" t="s">
        <v>169</v>
      </c>
    </row>
    <row r="6" spans="1:54" x14ac:dyDescent="0.4">
      <c r="C6" s="80" t="s">
        <v>170</v>
      </c>
    </row>
    <row r="7" spans="1:54" x14ac:dyDescent="0.4">
      <c r="C7" s="80" t="s">
        <v>171</v>
      </c>
    </row>
    <row r="8" spans="1:54" x14ac:dyDescent="0.4">
      <c r="C8" s="80" t="s">
        <v>172</v>
      </c>
    </row>
    <row r="9" spans="1:54" x14ac:dyDescent="0.4">
      <c r="C9" s="80" t="s">
        <v>173</v>
      </c>
    </row>
    <row r="11" spans="1:54" ht="19.5" x14ac:dyDescent="0.4">
      <c r="B11" s="22" t="s">
        <v>174</v>
      </c>
      <c r="I11" s="3" t="s">
        <v>175</v>
      </c>
      <c r="N11" s="3" t="s">
        <v>175</v>
      </c>
      <c r="S11" s="3" t="s">
        <v>175</v>
      </c>
      <c r="X11" s="3" t="s">
        <v>175</v>
      </c>
      <c r="AC11" s="3" t="s">
        <v>175</v>
      </c>
      <c r="AH11" s="3" t="s">
        <v>175</v>
      </c>
      <c r="AM11" s="3" t="s">
        <v>175</v>
      </c>
      <c r="AR11" s="3" t="s">
        <v>175</v>
      </c>
      <c r="AW11" s="3" t="s">
        <v>175</v>
      </c>
      <c r="BB11" s="3" t="s">
        <v>175</v>
      </c>
    </row>
    <row r="12" spans="1:54" x14ac:dyDescent="0.4">
      <c r="F12" s="181" t="str">
        <f>"事業者名："&amp;_xlfn.CONCAT(①申請者情報!$D$8)</f>
        <v>事業者名：</v>
      </c>
      <c r="G12" s="182"/>
      <c r="H12" s="182"/>
      <c r="I12" s="183"/>
      <c r="K12" s="184" t="str">
        <f>"事業者名2："&amp;_xlfn.CONCAT(①申請者情報!$D$31)</f>
        <v>事業者名2：</v>
      </c>
      <c r="L12" s="182"/>
      <c r="M12" s="182"/>
      <c r="N12" s="183"/>
      <c r="P12" s="184" t="str">
        <f>"事業者名3："&amp;_xlfn.CONCAT(①申請者情報!$D$33)</f>
        <v>事業者名3：</v>
      </c>
      <c r="Q12" s="182"/>
      <c r="R12" s="182"/>
      <c r="S12" s="183"/>
      <c r="U12" s="184" t="str">
        <f>"事業者名4："&amp;_xlfn.CONCAT(①申請者情報!$D$35)</f>
        <v>事業者名4：</v>
      </c>
      <c r="V12" s="182"/>
      <c r="W12" s="182"/>
      <c r="X12" s="183"/>
      <c r="Z12" s="184" t="str">
        <f>"事業者名5："&amp;_xlfn.CONCAT(①申請者情報!$D$37)</f>
        <v>事業者名5：</v>
      </c>
      <c r="AA12" s="182"/>
      <c r="AB12" s="182"/>
      <c r="AC12" s="183"/>
      <c r="AE12" s="184" t="str">
        <f>"事業者名6："&amp;_xlfn.CONCAT(①申請者情報!$D$39)</f>
        <v>事業者名6：</v>
      </c>
      <c r="AF12" s="182"/>
      <c r="AG12" s="182"/>
      <c r="AH12" s="183"/>
      <c r="AJ12" s="184" t="str">
        <f>"事業者名7："&amp;_xlfn.CONCAT(①申請者情報!$D$41)</f>
        <v>事業者名7：</v>
      </c>
      <c r="AK12" s="182"/>
      <c r="AL12" s="182"/>
      <c r="AM12" s="183"/>
      <c r="AO12" s="184" t="str">
        <f>"事業者名8："&amp;_xlfn.CONCAT(①申請者情報!$D$43)</f>
        <v>事業者名8：</v>
      </c>
      <c r="AP12" s="182"/>
      <c r="AQ12" s="182"/>
      <c r="AR12" s="183"/>
      <c r="AT12" s="184" t="str">
        <f>"事業者名9："&amp;_xlfn.CONCAT(①申請者情報!$D$45)</f>
        <v>事業者名9：</v>
      </c>
      <c r="AU12" s="182"/>
      <c r="AV12" s="182"/>
      <c r="AW12" s="183"/>
      <c r="AY12" s="184" t="str">
        <f>"事業者名10："&amp;_xlfn.CONCAT(①申請者情報!$D$47)</f>
        <v>事業者名10：</v>
      </c>
      <c r="AZ12" s="182"/>
      <c r="BA12" s="182"/>
      <c r="BB12" s="183"/>
    </row>
    <row r="13" spans="1:54" s="2" customFormat="1" ht="36" x14ac:dyDescent="0.4">
      <c r="C13" s="88" t="s">
        <v>176</v>
      </c>
      <c r="D13" s="89" t="s">
        <v>177</v>
      </c>
      <c r="E13" s="90"/>
      <c r="F13" s="91" t="s">
        <v>178</v>
      </c>
      <c r="G13" s="91" t="s">
        <v>179</v>
      </c>
      <c r="H13" s="91" t="s">
        <v>180</v>
      </c>
      <c r="I13" s="92" t="s">
        <v>181</v>
      </c>
      <c r="K13" s="93" t="s">
        <v>178</v>
      </c>
      <c r="L13" s="91" t="s">
        <v>179</v>
      </c>
      <c r="M13" s="91" t="s">
        <v>180</v>
      </c>
      <c r="N13" s="92" t="s">
        <v>181</v>
      </c>
      <c r="P13" s="93" t="s">
        <v>178</v>
      </c>
      <c r="Q13" s="91" t="s">
        <v>179</v>
      </c>
      <c r="R13" s="91" t="s">
        <v>180</v>
      </c>
      <c r="S13" s="92" t="s">
        <v>181</v>
      </c>
      <c r="U13" s="93" t="s">
        <v>178</v>
      </c>
      <c r="V13" s="91" t="s">
        <v>179</v>
      </c>
      <c r="W13" s="91" t="s">
        <v>180</v>
      </c>
      <c r="X13" s="92" t="s">
        <v>181</v>
      </c>
      <c r="Z13" s="93" t="s">
        <v>178</v>
      </c>
      <c r="AA13" s="91" t="s">
        <v>179</v>
      </c>
      <c r="AB13" s="91" t="s">
        <v>180</v>
      </c>
      <c r="AC13" s="92" t="s">
        <v>181</v>
      </c>
      <c r="AE13" s="93" t="s">
        <v>178</v>
      </c>
      <c r="AF13" s="91" t="s">
        <v>179</v>
      </c>
      <c r="AG13" s="91" t="s">
        <v>180</v>
      </c>
      <c r="AH13" s="92" t="s">
        <v>181</v>
      </c>
      <c r="AJ13" s="93" t="s">
        <v>178</v>
      </c>
      <c r="AK13" s="91" t="s">
        <v>179</v>
      </c>
      <c r="AL13" s="91" t="s">
        <v>180</v>
      </c>
      <c r="AM13" s="92" t="s">
        <v>181</v>
      </c>
      <c r="AO13" s="93" t="s">
        <v>178</v>
      </c>
      <c r="AP13" s="91" t="s">
        <v>179</v>
      </c>
      <c r="AQ13" s="91" t="s">
        <v>180</v>
      </c>
      <c r="AR13" s="92" t="s">
        <v>181</v>
      </c>
      <c r="AT13" s="93" t="s">
        <v>178</v>
      </c>
      <c r="AU13" s="91" t="s">
        <v>179</v>
      </c>
      <c r="AV13" s="91" t="s">
        <v>180</v>
      </c>
      <c r="AW13" s="92" t="s">
        <v>181</v>
      </c>
      <c r="AY13" s="93" t="s">
        <v>178</v>
      </c>
      <c r="AZ13" s="91" t="s">
        <v>179</v>
      </c>
      <c r="BA13" s="91" t="s">
        <v>180</v>
      </c>
      <c r="BB13" s="92" t="s">
        <v>181</v>
      </c>
    </row>
    <row r="14" spans="1:54" ht="29.25" customHeight="1" x14ac:dyDescent="0.4">
      <c r="C14" s="94" t="s">
        <v>182</v>
      </c>
      <c r="D14" s="29" t="s">
        <v>183</v>
      </c>
      <c r="E14" s="95" t="s">
        <v>184</v>
      </c>
      <c r="F14" s="120"/>
      <c r="G14" s="120"/>
      <c r="H14" s="120"/>
      <c r="I14" s="121"/>
      <c r="K14" s="124"/>
      <c r="L14" s="120"/>
      <c r="M14" s="120"/>
      <c r="N14" s="121"/>
      <c r="P14" s="124"/>
      <c r="Q14" s="120"/>
      <c r="R14" s="120"/>
      <c r="S14" s="121"/>
      <c r="U14" s="124"/>
      <c r="V14" s="120"/>
      <c r="W14" s="120"/>
      <c r="X14" s="121"/>
      <c r="Z14" s="124"/>
      <c r="AA14" s="120"/>
      <c r="AB14" s="120"/>
      <c r="AC14" s="121"/>
      <c r="AE14" s="124"/>
      <c r="AF14" s="120"/>
      <c r="AG14" s="120"/>
      <c r="AH14" s="121"/>
      <c r="AJ14" s="124"/>
      <c r="AK14" s="120"/>
      <c r="AL14" s="120"/>
      <c r="AM14" s="121"/>
      <c r="AO14" s="124"/>
      <c r="AP14" s="120"/>
      <c r="AQ14" s="120"/>
      <c r="AR14" s="121"/>
      <c r="AT14" s="124"/>
      <c r="AU14" s="120"/>
      <c r="AV14" s="120"/>
      <c r="AW14" s="121"/>
      <c r="AY14" s="124"/>
      <c r="AZ14" s="120"/>
      <c r="BA14" s="120"/>
      <c r="BB14" s="121"/>
    </row>
    <row r="15" spans="1:54" ht="29.25" customHeight="1" x14ac:dyDescent="0.4">
      <c r="C15" s="98" t="s">
        <v>182</v>
      </c>
      <c r="D15" s="29" t="s">
        <v>185</v>
      </c>
      <c r="E15" s="95" t="s">
        <v>186</v>
      </c>
      <c r="F15" s="120"/>
      <c r="G15" s="120"/>
      <c r="H15" s="120"/>
      <c r="I15" s="121"/>
      <c r="K15" s="124"/>
      <c r="L15" s="120"/>
      <c r="M15" s="120"/>
      <c r="N15" s="121"/>
      <c r="P15" s="124"/>
      <c r="Q15" s="120"/>
      <c r="R15" s="120"/>
      <c r="S15" s="121"/>
      <c r="U15" s="124"/>
      <c r="V15" s="120"/>
      <c r="W15" s="120"/>
      <c r="X15" s="121"/>
      <c r="Z15" s="124"/>
      <c r="AA15" s="120"/>
      <c r="AB15" s="120"/>
      <c r="AC15" s="121"/>
      <c r="AE15" s="124"/>
      <c r="AF15" s="120"/>
      <c r="AG15" s="120"/>
      <c r="AH15" s="121"/>
      <c r="AJ15" s="124"/>
      <c r="AK15" s="120"/>
      <c r="AL15" s="120"/>
      <c r="AM15" s="121"/>
      <c r="AO15" s="124"/>
      <c r="AP15" s="120"/>
      <c r="AQ15" s="120"/>
      <c r="AR15" s="121"/>
      <c r="AT15" s="124"/>
      <c r="AU15" s="120"/>
      <c r="AV15" s="120"/>
      <c r="AW15" s="121"/>
      <c r="AY15" s="124"/>
      <c r="AZ15" s="120"/>
      <c r="BA15" s="120"/>
      <c r="BB15" s="121"/>
    </row>
    <row r="16" spans="1:54" ht="29.25" customHeight="1" x14ac:dyDescent="0.4">
      <c r="C16" s="98" t="s">
        <v>182</v>
      </c>
      <c r="D16" s="29" t="s">
        <v>187</v>
      </c>
      <c r="E16" s="95" t="s">
        <v>188</v>
      </c>
      <c r="F16" s="120"/>
      <c r="G16" s="120"/>
      <c r="H16" s="120"/>
      <c r="I16" s="121"/>
      <c r="K16" s="124"/>
      <c r="L16" s="120"/>
      <c r="M16" s="120"/>
      <c r="N16" s="121"/>
      <c r="P16" s="124"/>
      <c r="Q16" s="120"/>
      <c r="R16" s="120"/>
      <c r="S16" s="121"/>
      <c r="U16" s="124"/>
      <c r="V16" s="120"/>
      <c r="W16" s="120"/>
      <c r="X16" s="121"/>
      <c r="Z16" s="124"/>
      <c r="AA16" s="120"/>
      <c r="AB16" s="120"/>
      <c r="AC16" s="121"/>
      <c r="AE16" s="124"/>
      <c r="AF16" s="120"/>
      <c r="AG16" s="120"/>
      <c r="AH16" s="121"/>
      <c r="AJ16" s="124"/>
      <c r="AK16" s="120"/>
      <c r="AL16" s="120"/>
      <c r="AM16" s="121"/>
      <c r="AO16" s="124"/>
      <c r="AP16" s="120"/>
      <c r="AQ16" s="120"/>
      <c r="AR16" s="121"/>
      <c r="AT16" s="124"/>
      <c r="AU16" s="120"/>
      <c r="AV16" s="120"/>
      <c r="AW16" s="121"/>
      <c r="AY16" s="124"/>
      <c r="AZ16" s="120"/>
      <c r="BA16" s="120"/>
      <c r="BB16" s="121"/>
    </row>
    <row r="17" spans="3:54" ht="29.25" customHeight="1" x14ac:dyDescent="0.4">
      <c r="C17" s="99" t="s">
        <v>182</v>
      </c>
      <c r="D17" s="100" t="s">
        <v>189</v>
      </c>
      <c r="E17" s="101" t="s">
        <v>190</v>
      </c>
      <c r="F17" s="13">
        <f>SUM(F14:F16)</f>
        <v>0</v>
      </c>
      <c r="G17" s="13">
        <f t="shared" ref="G17:H17" si="0">SUM(G14:G16)</f>
        <v>0</v>
      </c>
      <c r="H17" s="13">
        <f t="shared" si="0"/>
        <v>0</v>
      </c>
      <c r="I17" s="102"/>
      <c r="K17" s="103">
        <f>SUM(K14:K16)</f>
        <v>0</v>
      </c>
      <c r="L17" s="13">
        <f t="shared" ref="L17:M17" si="1">SUM(L14:L16)</f>
        <v>0</v>
      </c>
      <c r="M17" s="13">
        <f t="shared" si="1"/>
        <v>0</v>
      </c>
      <c r="N17" s="102"/>
      <c r="P17" s="103">
        <f>SUM(P14:P16)</f>
        <v>0</v>
      </c>
      <c r="Q17" s="13">
        <f t="shared" ref="Q17:R17" si="2">SUM(Q14:Q16)</f>
        <v>0</v>
      </c>
      <c r="R17" s="13">
        <f t="shared" si="2"/>
        <v>0</v>
      </c>
      <c r="S17" s="102"/>
      <c r="U17" s="103">
        <f>SUM(U14:U16)</f>
        <v>0</v>
      </c>
      <c r="V17" s="13">
        <f t="shared" ref="V17:W17" si="3">SUM(V14:V16)</f>
        <v>0</v>
      </c>
      <c r="W17" s="13">
        <f t="shared" si="3"/>
        <v>0</v>
      </c>
      <c r="X17" s="102"/>
      <c r="Z17" s="103">
        <f>SUM(Z14:Z16)</f>
        <v>0</v>
      </c>
      <c r="AA17" s="13">
        <f t="shared" ref="AA17:AB17" si="4">SUM(AA14:AA16)</f>
        <v>0</v>
      </c>
      <c r="AB17" s="13">
        <f t="shared" si="4"/>
        <v>0</v>
      </c>
      <c r="AC17" s="102"/>
      <c r="AE17" s="103">
        <f>SUM(AE14:AE16)</f>
        <v>0</v>
      </c>
      <c r="AF17" s="13">
        <f t="shared" ref="AF17:AG17" si="5">SUM(AF14:AF16)</f>
        <v>0</v>
      </c>
      <c r="AG17" s="13">
        <f t="shared" si="5"/>
        <v>0</v>
      </c>
      <c r="AH17" s="102"/>
      <c r="AJ17" s="103">
        <f>SUM(AJ14:AJ16)</f>
        <v>0</v>
      </c>
      <c r="AK17" s="13">
        <f t="shared" ref="AK17:AL17" si="6">SUM(AK14:AK16)</f>
        <v>0</v>
      </c>
      <c r="AL17" s="13">
        <f t="shared" si="6"/>
        <v>0</v>
      </c>
      <c r="AM17" s="102"/>
      <c r="AO17" s="103">
        <f>SUM(AO14:AO16)</f>
        <v>0</v>
      </c>
      <c r="AP17" s="13">
        <f t="shared" ref="AP17" si="7">SUM(AP14:AP16)</f>
        <v>0</v>
      </c>
      <c r="AQ17" s="13">
        <f t="shared" ref="AQ17" si="8">SUM(AQ14:AQ16)</f>
        <v>0</v>
      </c>
      <c r="AR17" s="102"/>
      <c r="AT17" s="103">
        <f>SUM(AT14:AT16)</f>
        <v>0</v>
      </c>
      <c r="AU17" s="13">
        <f t="shared" ref="AU17" si="9">SUM(AU14:AU16)</f>
        <v>0</v>
      </c>
      <c r="AV17" s="13">
        <f t="shared" ref="AV17" si="10">SUM(AV14:AV16)</f>
        <v>0</v>
      </c>
      <c r="AW17" s="102"/>
      <c r="AY17" s="103">
        <f>SUM(AY14:AY16)</f>
        <v>0</v>
      </c>
      <c r="AZ17" s="13">
        <f>SUM(AZ14:AZ16)</f>
        <v>0</v>
      </c>
      <c r="BA17" s="13">
        <f t="shared" ref="BA17" si="11">SUM(BA14:BA16)</f>
        <v>0</v>
      </c>
      <c r="BB17" s="102"/>
    </row>
    <row r="18" spans="3:54" ht="29.25" customHeight="1" x14ac:dyDescent="0.4">
      <c r="C18" s="94" t="s">
        <v>191</v>
      </c>
      <c r="D18" s="29" t="s">
        <v>183</v>
      </c>
      <c r="E18" s="95" t="s">
        <v>184</v>
      </c>
      <c r="F18" s="120"/>
      <c r="G18" s="120"/>
      <c r="H18" s="120"/>
      <c r="I18" s="121"/>
      <c r="K18" s="124"/>
      <c r="L18" s="120"/>
      <c r="M18" s="120"/>
      <c r="N18" s="121"/>
      <c r="P18" s="124"/>
      <c r="Q18" s="120"/>
      <c r="R18" s="120"/>
      <c r="S18" s="121"/>
      <c r="U18" s="124"/>
      <c r="V18" s="120"/>
      <c r="W18" s="120"/>
      <c r="X18" s="121"/>
      <c r="Z18" s="124"/>
      <c r="AA18" s="120"/>
      <c r="AB18" s="120"/>
      <c r="AC18" s="121"/>
      <c r="AE18" s="124"/>
      <c r="AF18" s="120"/>
      <c r="AG18" s="120"/>
      <c r="AH18" s="121"/>
      <c r="AJ18" s="124"/>
      <c r="AK18" s="120"/>
      <c r="AL18" s="120"/>
      <c r="AM18" s="121"/>
      <c r="AO18" s="124"/>
      <c r="AP18" s="120"/>
      <c r="AQ18" s="120"/>
      <c r="AR18" s="121"/>
      <c r="AT18" s="124"/>
      <c r="AU18" s="120"/>
      <c r="AV18" s="120"/>
      <c r="AW18" s="121"/>
      <c r="AY18" s="124"/>
      <c r="AZ18" s="120"/>
      <c r="BA18" s="120"/>
      <c r="BB18" s="121"/>
    </row>
    <row r="19" spans="3:54" ht="29.25" customHeight="1" x14ac:dyDescent="0.4">
      <c r="C19" s="98" t="s">
        <v>191</v>
      </c>
      <c r="D19" s="29" t="s">
        <v>185</v>
      </c>
      <c r="E19" s="95" t="s">
        <v>186</v>
      </c>
      <c r="F19" s="120"/>
      <c r="G19" s="120"/>
      <c r="H19" s="120"/>
      <c r="I19" s="121"/>
      <c r="K19" s="124"/>
      <c r="L19" s="120"/>
      <c r="M19" s="120"/>
      <c r="N19" s="121"/>
      <c r="P19" s="124"/>
      <c r="Q19" s="120"/>
      <c r="R19" s="120"/>
      <c r="S19" s="121"/>
      <c r="U19" s="124"/>
      <c r="V19" s="120"/>
      <c r="W19" s="120"/>
      <c r="X19" s="121"/>
      <c r="Z19" s="124"/>
      <c r="AA19" s="120"/>
      <c r="AB19" s="120"/>
      <c r="AC19" s="121"/>
      <c r="AE19" s="124"/>
      <c r="AF19" s="120"/>
      <c r="AG19" s="120"/>
      <c r="AH19" s="121"/>
      <c r="AJ19" s="124"/>
      <c r="AK19" s="120"/>
      <c r="AL19" s="120"/>
      <c r="AM19" s="121"/>
      <c r="AO19" s="124"/>
      <c r="AP19" s="120"/>
      <c r="AQ19" s="120"/>
      <c r="AR19" s="121"/>
      <c r="AT19" s="124"/>
      <c r="AU19" s="120"/>
      <c r="AV19" s="120"/>
      <c r="AW19" s="121"/>
      <c r="AY19" s="124"/>
      <c r="AZ19" s="120"/>
      <c r="BA19" s="120"/>
      <c r="BB19" s="121"/>
    </row>
    <row r="20" spans="3:54" ht="29.25" customHeight="1" x14ac:dyDescent="0.4">
      <c r="C20" s="98" t="s">
        <v>191</v>
      </c>
      <c r="D20" s="29" t="s">
        <v>187</v>
      </c>
      <c r="E20" s="95" t="s">
        <v>188</v>
      </c>
      <c r="F20" s="120"/>
      <c r="G20" s="120"/>
      <c r="H20" s="120"/>
      <c r="I20" s="121"/>
      <c r="K20" s="124"/>
      <c r="L20" s="120"/>
      <c r="M20" s="120"/>
      <c r="N20" s="121"/>
      <c r="P20" s="124"/>
      <c r="Q20" s="120"/>
      <c r="R20" s="120"/>
      <c r="S20" s="121"/>
      <c r="U20" s="124"/>
      <c r="V20" s="120"/>
      <c r="W20" s="120"/>
      <c r="X20" s="121"/>
      <c r="Z20" s="124"/>
      <c r="AA20" s="120"/>
      <c r="AB20" s="120"/>
      <c r="AC20" s="121"/>
      <c r="AE20" s="124"/>
      <c r="AF20" s="120"/>
      <c r="AG20" s="120"/>
      <c r="AH20" s="121"/>
      <c r="AJ20" s="124"/>
      <c r="AK20" s="120"/>
      <c r="AL20" s="120"/>
      <c r="AM20" s="121"/>
      <c r="AO20" s="124"/>
      <c r="AP20" s="120"/>
      <c r="AQ20" s="120"/>
      <c r="AR20" s="121"/>
      <c r="AT20" s="124"/>
      <c r="AU20" s="120"/>
      <c r="AV20" s="120"/>
      <c r="AW20" s="121"/>
      <c r="AY20" s="124"/>
      <c r="AZ20" s="120"/>
      <c r="BA20" s="120"/>
      <c r="BB20" s="121"/>
    </row>
    <row r="21" spans="3:54" ht="29.25" customHeight="1" x14ac:dyDescent="0.4">
      <c r="C21" s="99" t="s">
        <v>191</v>
      </c>
      <c r="D21" s="100" t="s">
        <v>189</v>
      </c>
      <c r="E21" s="101" t="s">
        <v>190</v>
      </c>
      <c r="F21" s="13">
        <f>SUM(F18:F20)</f>
        <v>0</v>
      </c>
      <c r="G21" s="13">
        <f t="shared" ref="G21:H21" si="12">SUM(G18:G20)</f>
        <v>0</v>
      </c>
      <c r="H21" s="13">
        <f t="shared" si="12"/>
        <v>0</v>
      </c>
      <c r="I21" s="102"/>
      <c r="K21" s="103">
        <f>SUM(K18:K20)</f>
        <v>0</v>
      </c>
      <c r="L21" s="13">
        <f t="shared" ref="L21:M21" si="13">SUM(L18:L20)</f>
        <v>0</v>
      </c>
      <c r="M21" s="13">
        <f t="shared" si="13"/>
        <v>0</v>
      </c>
      <c r="N21" s="102"/>
      <c r="P21" s="103">
        <f>SUM(P18:P20)</f>
        <v>0</v>
      </c>
      <c r="Q21" s="13">
        <f t="shared" ref="Q21:R21" si="14">SUM(Q18:Q20)</f>
        <v>0</v>
      </c>
      <c r="R21" s="13">
        <f t="shared" si="14"/>
        <v>0</v>
      </c>
      <c r="S21" s="102"/>
      <c r="U21" s="103">
        <f>SUM(U18:U20)</f>
        <v>0</v>
      </c>
      <c r="V21" s="13">
        <f t="shared" ref="V21:W21" si="15">SUM(V18:V20)</f>
        <v>0</v>
      </c>
      <c r="W21" s="13">
        <f t="shared" si="15"/>
        <v>0</v>
      </c>
      <c r="X21" s="102"/>
      <c r="Z21" s="103">
        <f>SUM(Z18:Z20)</f>
        <v>0</v>
      </c>
      <c r="AA21" s="13">
        <f t="shared" ref="AA21:AB21" si="16">SUM(AA18:AA20)</f>
        <v>0</v>
      </c>
      <c r="AB21" s="13">
        <f t="shared" si="16"/>
        <v>0</v>
      </c>
      <c r="AC21" s="102"/>
      <c r="AE21" s="103">
        <f>SUM(AE18:AE20)</f>
        <v>0</v>
      </c>
      <c r="AF21" s="13">
        <f t="shared" ref="AF21:AG21" si="17">SUM(AF18:AF20)</f>
        <v>0</v>
      </c>
      <c r="AG21" s="13">
        <f t="shared" si="17"/>
        <v>0</v>
      </c>
      <c r="AH21" s="102"/>
      <c r="AJ21" s="103">
        <f>SUM(AJ18:AJ20)</f>
        <v>0</v>
      </c>
      <c r="AK21" s="13">
        <f t="shared" ref="AK21:AL21" si="18">SUM(AK18:AK20)</f>
        <v>0</v>
      </c>
      <c r="AL21" s="13">
        <f t="shared" si="18"/>
        <v>0</v>
      </c>
      <c r="AM21" s="102"/>
      <c r="AO21" s="103">
        <f>SUM(AO18:AO20)</f>
        <v>0</v>
      </c>
      <c r="AP21" s="13">
        <f t="shared" ref="AP21" si="19">SUM(AP18:AP20)</f>
        <v>0</v>
      </c>
      <c r="AQ21" s="13">
        <f t="shared" ref="AQ21" si="20">SUM(AQ18:AQ20)</f>
        <v>0</v>
      </c>
      <c r="AR21" s="102"/>
      <c r="AT21" s="103">
        <f>SUM(AT18:AT20)</f>
        <v>0</v>
      </c>
      <c r="AU21" s="13">
        <f t="shared" ref="AU21" si="21">SUM(AU18:AU20)</f>
        <v>0</v>
      </c>
      <c r="AV21" s="13">
        <f t="shared" ref="AV21" si="22">SUM(AV18:AV20)</f>
        <v>0</v>
      </c>
      <c r="AW21" s="102"/>
      <c r="AY21" s="103">
        <f>SUM(AY18:AY20)</f>
        <v>0</v>
      </c>
      <c r="AZ21" s="13">
        <f t="shared" ref="AZ21" si="23">SUM(AZ18:AZ20)</f>
        <v>0</v>
      </c>
      <c r="BA21" s="13">
        <f t="shared" ref="BA21" si="24">SUM(BA18:BA20)</f>
        <v>0</v>
      </c>
      <c r="BB21" s="102"/>
    </row>
    <row r="22" spans="3:54" ht="29.25" customHeight="1" x14ac:dyDescent="0.4">
      <c r="C22" s="94" t="s">
        <v>192</v>
      </c>
      <c r="D22" s="29" t="s">
        <v>183</v>
      </c>
      <c r="E22" s="95" t="s">
        <v>184</v>
      </c>
      <c r="F22" s="120"/>
      <c r="G22" s="120"/>
      <c r="H22" s="120"/>
      <c r="I22" s="121"/>
      <c r="K22" s="124"/>
      <c r="L22" s="120"/>
      <c r="M22" s="120"/>
      <c r="N22" s="121"/>
      <c r="P22" s="124"/>
      <c r="Q22" s="120"/>
      <c r="R22" s="120"/>
      <c r="S22" s="121"/>
      <c r="U22" s="124"/>
      <c r="V22" s="120"/>
      <c r="W22" s="120"/>
      <c r="X22" s="121"/>
      <c r="Z22" s="124"/>
      <c r="AA22" s="120"/>
      <c r="AB22" s="120"/>
      <c r="AC22" s="121"/>
      <c r="AE22" s="124"/>
      <c r="AF22" s="120"/>
      <c r="AG22" s="120"/>
      <c r="AH22" s="121"/>
      <c r="AJ22" s="124"/>
      <c r="AK22" s="120"/>
      <c r="AL22" s="120"/>
      <c r="AM22" s="121"/>
      <c r="AO22" s="124"/>
      <c r="AP22" s="120"/>
      <c r="AQ22" s="120"/>
      <c r="AR22" s="121"/>
      <c r="AT22" s="124"/>
      <c r="AU22" s="120"/>
      <c r="AV22" s="120"/>
      <c r="AW22" s="121"/>
      <c r="AY22" s="124"/>
      <c r="AZ22" s="120"/>
      <c r="BA22" s="120"/>
      <c r="BB22" s="121"/>
    </row>
    <row r="23" spans="3:54" ht="29.25" customHeight="1" x14ac:dyDescent="0.4">
      <c r="C23" s="98" t="s">
        <v>192</v>
      </c>
      <c r="D23" s="29" t="s">
        <v>185</v>
      </c>
      <c r="E23" s="95" t="s">
        <v>186</v>
      </c>
      <c r="F23" s="120"/>
      <c r="G23" s="120"/>
      <c r="H23" s="120"/>
      <c r="I23" s="121"/>
      <c r="K23" s="124"/>
      <c r="L23" s="120"/>
      <c r="M23" s="120"/>
      <c r="N23" s="121"/>
      <c r="P23" s="124"/>
      <c r="Q23" s="120"/>
      <c r="R23" s="120"/>
      <c r="S23" s="121"/>
      <c r="U23" s="124"/>
      <c r="V23" s="120"/>
      <c r="W23" s="120"/>
      <c r="X23" s="121"/>
      <c r="Z23" s="124"/>
      <c r="AA23" s="120"/>
      <c r="AB23" s="120"/>
      <c r="AC23" s="121"/>
      <c r="AE23" s="124"/>
      <c r="AF23" s="120"/>
      <c r="AG23" s="120"/>
      <c r="AH23" s="121"/>
      <c r="AJ23" s="124"/>
      <c r="AK23" s="120"/>
      <c r="AL23" s="120"/>
      <c r="AM23" s="121"/>
      <c r="AO23" s="124"/>
      <c r="AP23" s="120"/>
      <c r="AQ23" s="120"/>
      <c r="AR23" s="121"/>
      <c r="AT23" s="124"/>
      <c r="AU23" s="120"/>
      <c r="AV23" s="120"/>
      <c r="AW23" s="121"/>
      <c r="AY23" s="124"/>
      <c r="AZ23" s="120"/>
      <c r="BA23" s="120"/>
      <c r="BB23" s="121"/>
    </row>
    <row r="24" spans="3:54" ht="29.25" customHeight="1" x14ac:dyDescent="0.4">
      <c r="C24" s="98" t="s">
        <v>192</v>
      </c>
      <c r="D24" s="29" t="s">
        <v>187</v>
      </c>
      <c r="E24" s="95" t="s">
        <v>188</v>
      </c>
      <c r="F24" s="120"/>
      <c r="G24" s="120"/>
      <c r="H24" s="120"/>
      <c r="I24" s="121"/>
      <c r="K24" s="124"/>
      <c r="L24" s="120"/>
      <c r="M24" s="120"/>
      <c r="N24" s="121"/>
      <c r="P24" s="124"/>
      <c r="Q24" s="120"/>
      <c r="R24" s="120"/>
      <c r="S24" s="121"/>
      <c r="U24" s="124"/>
      <c r="V24" s="120"/>
      <c r="W24" s="120"/>
      <c r="X24" s="121"/>
      <c r="Z24" s="124"/>
      <c r="AA24" s="120"/>
      <c r="AB24" s="120"/>
      <c r="AC24" s="121"/>
      <c r="AE24" s="124"/>
      <c r="AF24" s="120"/>
      <c r="AG24" s="120"/>
      <c r="AH24" s="121"/>
      <c r="AJ24" s="124"/>
      <c r="AK24" s="120"/>
      <c r="AL24" s="120"/>
      <c r="AM24" s="121"/>
      <c r="AO24" s="124"/>
      <c r="AP24" s="120"/>
      <c r="AQ24" s="120"/>
      <c r="AR24" s="121"/>
      <c r="AT24" s="124"/>
      <c r="AU24" s="120"/>
      <c r="AV24" s="120"/>
      <c r="AW24" s="121"/>
      <c r="AY24" s="124"/>
      <c r="AZ24" s="120"/>
      <c r="BA24" s="120"/>
      <c r="BB24" s="121"/>
    </row>
    <row r="25" spans="3:54" ht="29.25" customHeight="1" x14ac:dyDescent="0.4">
      <c r="C25" s="99" t="s">
        <v>192</v>
      </c>
      <c r="D25" s="100" t="s">
        <v>189</v>
      </c>
      <c r="E25" s="101" t="s">
        <v>190</v>
      </c>
      <c r="F25" s="13">
        <f>SUM(F22:F24)</f>
        <v>0</v>
      </c>
      <c r="G25" s="13">
        <f t="shared" ref="G25" si="25">SUM(G22:G24)</f>
        <v>0</v>
      </c>
      <c r="H25" s="13">
        <f>SUM(H22:H24)</f>
        <v>0</v>
      </c>
      <c r="I25" s="102"/>
      <c r="K25" s="103">
        <f>SUM(K22:K24)</f>
        <v>0</v>
      </c>
      <c r="L25" s="13">
        <f t="shared" ref="L25" si="26">SUM(L22:L24)</f>
        <v>0</v>
      </c>
      <c r="M25" s="13">
        <f>SUM(M22:M24)</f>
        <v>0</v>
      </c>
      <c r="N25" s="102"/>
      <c r="P25" s="103">
        <f>SUM(P22:P24)</f>
        <v>0</v>
      </c>
      <c r="Q25" s="13">
        <f t="shared" ref="Q25" si="27">SUM(Q22:Q24)</f>
        <v>0</v>
      </c>
      <c r="R25" s="13">
        <f>SUM(R22:R24)</f>
        <v>0</v>
      </c>
      <c r="S25" s="102"/>
      <c r="U25" s="103">
        <f>SUM(U22:U24)</f>
        <v>0</v>
      </c>
      <c r="V25" s="13">
        <f t="shared" ref="V25" si="28">SUM(V22:V24)</f>
        <v>0</v>
      </c>
      <c r="W25" s="13">
        <f>SUM(W22:W24)</f>
        <v>0</v>
      </c>
      <c r="X25" s="102"/>
      <c r="Z25" s="103">
        <f>SUM(Z22:Z24)</f>
        <v>0</v>
      </c>
      <c r="AA25" s="13">
        <f t="shared" ref="AA25" si="29">SUM(AA22:AA24)</f>
        <v>0</v>
      </c>
      <c r="AB25" s="13">
        <f>SUM(AB22:AB24)</f>
        <v>0</v>
      </c>
      <c r="AC25" s="102"/>
      <c r="AE25" s="103">
        <f>SUM(AE22:AE24)</f>
        <v>0</v>
      </c>
      <c r="AF25" s="13">
        <f t="shared" ref="AF25" si="30">SUM(AF22:AF24)</f>
        <v>0</v>
      </c>
      <c r="AG25" s="13">
        <f>SUM(AG22:AG24)</f>
        <v>0</v>
      </c>
      <c r="AH25" s="102"/>
      <c r="AJ25" s="103">
        <f>SUM(AJ22:AJ24)</f>
        <v>0</v>
      </c>
      <c r="AK25" s="13">
        <f t="shared" ref="AK25" si="31">SUM(AK22:AK24)</f>
        <v>0</v>
      </c>
      <c r="AL25" s="13">
        <f>SUM(AL22:AL24)</f>
        <v>0</v>
      </c>
      <c r="AM25" s="102"/>
      <c r="AO25" s="103">
        <f>SUM(AO22:AO24)</f>
        <v>0</v>
      </c>
      <c r="AP25" s="13">
        <f t="shared" ref="AP25" si="32">SUM(AP22:AP24)</f>
        <v>0</v>
      </c>
      <c r="AQ25" s="13">
        <f>SUM(AQ22:AQ24)</f>
        <v>0</v>
      </c>
      <c r="AR25" s="102"/>
      <c r="AT25" s="103">
        <f>SUM(AT22:AT24)</f>
        <v>0</v>
      </c>
      <c r="AU25" s="13">
        <f t="shared" ref="AU25" si="33">SUM(AU22:AU24)</f>
        <v>0</v>
      </c>
      <c r="AV25" s="13">
        <f>SUM(AV22:AV24)</f>
        <v>0</v>
      </c>
      <c r="AW25" s="102"/>
      <c r="AY25" s="103">
        <f>SUM(AY22:AY24)</f>
        <v>0</v>
      </c>
      <c r="AZ25" s="13">
        <f t="shared" ref="AZ25" si="34">SUM(AZ22:AZ24)</f>
        <v>0</v>
      </c>
      <c r="BA25" s="13">
        <f>SUM(BA22:BA24)</f>
        <v>0</v>
      </c>
      <c r="BB25" s="102"/>
    </row>
    <row r="26" spans="3:54" ht="29.25" customHeight="1" x14ac:dyDescent="0.4">
      <c r="C26" s="94" t="s">
        <v>193</v>
      </c>
      <c r="D26" s="29" t="s">
        <v>183</v>
      </c>
      <c r="E26" s="95" t="s">
        <v>184</v>
      </c>
      <c r="F26" s="120"/>
      <c r="G26" s="120"/>
      <c r="H26" s="120"/>
      <c r="I26" s="121"/>
      <c r="K26" s="124"/>
      <c r="L26" s="120"/>
      <c r="M26" s="120"/>
      <c r="N26" s="121"/>
      <c r="P26" s="124"/>
      <c r="Q26" s="120"/>
      <c r="R26" s="120"/>
      <c r="S26" s="121"/>
      <c r="U26" s="124"/>
      <c r="V26" s="120"/>
      <c r="W26" s="120"/>
      <c r="X26" s="121"/>
      <c r="Z26" s="124"/>
      <c r="AA26" s="120"/>
      <c r="AB26" s="120"/>
      <c r="AC26" s="121"/>
      <c r="AE26" s="124"/>
      <c r="AF26" s="120"/>
      <c r="AG26" s="120"/>
      <c r="AH26" s="121"/>
      <c r="AJ26" s="124"/>
      <c r="AK26" s="120"/>
      <c r="AL26" s="120"/>
      <c r="AM26" s="121"/>
      <c r="AO26" s="124"/>
      <c r="AP26" s="120"/>
      <c r="AQ26" s="120"/>
      <c r="AR26" s="121"/>
      <c r="AT26" s="124"/>
      <c r="AU26" s="120"/>
      <c r="AV26" s="120"/>
      <c r="AW26" s="121"/>
      <c r="AY26" s="124"/>
      <c r="AZ26" s="120"/>
      <c r="BA26" s="120"/>
      <c r="BB26" s="121"/>
    </row>
    <row r="27" spans="3:54" ht="29.25" customHeight="1" x14ac:dyDescent="0.4">
      <c r="C27" s="98" t="s">
        <v>193</v>
      </c>
      <c r="D27" s="29" t="s">
        <v>185</v>
      </c>
      <c r="E27" s="95" t="s">
        <v>186</v>
      </c>
      <c r="F27" s="120"/>
      <c r="G27" s="120"/>
      <c r="H27" s="120"/>
      <c r="I27" s="121"/>
      <c r="K27" s="124"/>
      <c r="L27" s="120"/>
      <c r="M27" s="120"/>
      <c r="N27" s="121"/>
      <c r="P27" s="124"/>
      <c r="Q27" s="120"/>
      <c r="R27" s="120"/>
      <c r="S27" s="121"/>
      <c r="U27" s="124"/>
      <c r="V27" s="120"/>
      <c r="W27" s="120"/>
      <c r="X27" s="121"/>
      <c r="Z27" s="124"/>
      <c r="AA27" s="120"/>
      <c r="AB27" s="120"/>
      <c r="AC27" s="121"/>
      <c r="AE27" s="124"/>
      <c r="AF27" s="120"/>
      <c r="AG27" s="120"/>
      <c r="AH27" s="121"/>
      <c r="AJ27" s="124"/>
      <c r="AK27" s="120"/>
      <c r="AL27" s="120"/>
      <c r="AM27" s="121"/>
      <c r="AO27" s="124"/>
      <c r="AP27" s="120"/>
      <c r="AQ27" s="120"/>
      <c r="AR27" s="121"/>
      <c r="AT27" s="124"/>
      <c r="AU27" s="120"/>
      <c r="AV27" s="120"/>
      <c r="AW27" s="121"/>
      <c r="AY27" s="124"/>
      <c r="AZ27" s="120"/>
      <c r="BA27" s="120"/>
      <c r="BB27" s="121"/>
    </row>
    <row r="28" spans="3:54" ht="29.25" customHeight="1" x14ac:dyDescent="0.4">
      <c r="C28" s="98" t="s">
        <v>193</v>
      </c>
      <c r="D28" s="29" t="s">
        <v>187</v>
      </c>
      <c r="E28" s="95" t="s">
        <v>188</v>
      </c>
      <c r="F28" s="120"/>
      <c r="G28" s="120"/>
      <c r="H28" s="120"/>
      <c r="I28" s="121"/>
      <c r="K28" s="124"/>
      <c r="L28" s="120"/>
      <c r="M28" s="120"/>
      <c r="N28" s="121"/>
      <c r="P28" s="124"/>
      <c r="Q28" s="120"/>
      <c r="R28" s="120"/>
      <c r="S28" s="121"/>
      <c r="U28" s="124"/>
      <c r="V28" s="120"/>
      <c r="W28" s="120"/>
      <c r="X28" s="121"/>
      <c r="Z28" s="124"/>
      <c r="AA28" s="120"/>
      <c r="AB28" s="120"/>
      <c r="AC28" s="121"/>
      <c r="AE28" s="124"/>
      <c r="AF28" s="120"/>
      <c r="AG28" s="120"/>
      <c r="AH28" s="121"/>
      <c r="AJ28" s="124"/>
      <c r="AK28" s="120"/>
      <c r="AL28" s="120"/>
      <c r="AM28" s="121"/>
      <c r="AO28" s="124"/>
      <c r="AP28" s="120"/>
      <c r="AQ28" s="120"/>
      <c r="AR28" s="121"/>
      <c r="AT28" s="124"/>
      <c r="AU28" s="120"/>
      <c r="AV28" s="120"/>
      <c r="AW28" s="121"/>
      <c r="AY28" s="124"/>
      <c r="AZ28" s="120"/>
      <c r="BA28" s="120"/>
      <c r="BB28" s="121"/>
    </row>
    <row r="29" spans="3:54" ht="29.25" customHeight="1" x14ac:dyDescent="0.4">
      <c r="C29" s="99" t="s">
        <v>193</v>
      </c>
      <c r="D29" s="100" t="s">
        <v>189</v>
      </c>
      <c r="E29" s="101" t="s">
        <v>190</v>
      </c>
      <c r="F29" s="13">
        <f>SUM(F26:F28)</f>
        <v>0</v>
      </c>
      <c r="G29" s="13">
        <f t="shared" ref="G29" si="35">SUM(G26:G28)</f>
        <v>0</v>
      </c>
      <c r="H29" s="13">
        <f>SUM(H26:H28)</f>
        <v>0</v>
      </c>
      <c r="I29" s="102"/>
      <c r="K29" s="103">
        <f>SUM(K26:K28)</f>
        <v>0</v>
      </c>
      <c r="L29" s="13">
        <f t="shared" ref="L29" si="36">SUM(L26:L28)</f>
        <v>0</v>
      </c>
      <c r="M29" s="13">
        <f>SUM(M26:M28)</f>
        <v>0</v>
      </c>
      <c r="N29" s="102"/>
      <c r="P29" s="103">
        <f>SUM(P26:P28)</f>
        <v>0</v>
      </c>
      <c r="Q29" s="13">
        <f t="shared" ref="Q29" si="37">SUM(Q26:Q28)</f>
        <v>0</v>
      </c>
      <c r="R29" s="13">
        <f>SUM(R26:R28)</f>
        <v>0</v>
      </c>
      <c r="S29" s="102"/>
      <c r="U29" s="103">
        <f>SUM(U26:U28)</f>
        <v>0</v>
      </c>
      <c r="V29" s="13">
        <f t="shared" ref="V29" si="38">SUM(V26:V28)</f>
        <v>0</v>
      </c>
      <c r="W29" s="13">
        <f>SUM(W26:W28)</f>
        <v>0</v>
      </c>
      <c r="X29" s="102"/>
      <c r="Z29" s="103">
        <f>SUM(Z26:Z28)</f>
        <v>0</v>
      </c>
      <c r="AA29" s="13">
        <f t="shared" ref="AA29" si="39">SUM(AA26:AA28)</f>
        <v>0</v>
      </c>
      <c r="AB29" s="13">
        <f>SUM(AB26:AB28)</f>
        <v>0</v>
      </c>
      <c r="AC29" s="102"/>
      <c r="AE29" s="103">
        <f>SUM(AE26:AE28)</f>
        <v>0</v>
      </c>
      <c r="AF29" s="13">
        <f t="shared" ref="AF29" si="40">SUM(AF26:AF28)</f>
        <v>0</v>
      </c>
      <c r="AG29" s="13">
        <f>SUM(AG26:AG28)</f>
        <v>0</v>
      </c>
      <c r="AH29" s="102"/>
      <c r="AJ29" s="103">
        <f>SUM(AJ26:AJ28)</f>
        <v>0</v>
      </c>
      <c r="AK29" s="13">
        <f t="shared" ref="AK29" si="41">SUM(AK26:AK28)</f>
        <v>0</v>
      </c>
      <c r="AL29" s="13">
        <f>SUM(AL26:AL28)</f>
        <v>0</v>
      </c>
      <c r="AM29" s="102"/>
      <c r="AO29" s="103">
        <f>SUM(AO26:AO28)</f>
        <v>0</v>
      </c>
      <c r="AP29" s="13">
        <f t="shared" ref="AP29" si="42">SUM(AP26:AP28)</f>
        <v>0</v>
      </c>
      <c r="AQ29" s="13">
        <f>SUM(AQ26:AQ28)</f>
        <v>0</v>
      </c>
      <c r="AR29" s="102"/>
      <c r="AT29" s="103">
        <f>SUM(AT26:AT28)</f>
        <v>0</v>
      </c>
      <c r="AU29" s="13">
        <f t="shared" ref="AU29" si="43">SUM(AU26:AU28)</f>
        <v>0</v>
      </c>
      <c r="AV29" s="13">
        <f>SUM(AV26:AV28)</f>
        <v>0</v>
      </c>
      <c r="AW29" s="102"/>
      <c r="AY29" s="103">
        <f>SUM(AY26:AY28)</f>
        <v>0</v>
      </c>
      <c r="AZ29" s="13">
        <f t="shared" ref="AZ29" si="44">SUM(AZ26:AZ28)</f>
        <v>0</v>
      </c>
      <c r="BA29" s="13">
        <f>SUM(BA26:BA28)</f>
        <v>0</v>
      </c>
      <c r="BB29" s="102"/>
    </row>
    <row r="30" spans="3:54" ht="29.25" customHeight="1" x14ac:dyDescent="0.4">
      <c r="C30" s="94" t="s">
        <v>194</v>
      </c>
      <c r="D30" s="29" t="s">
        <v>183</v>
      </c>
      <c r="E30" s="95" t="s">
        <v>184</v>
      </c>
      <c r="F30" s="122"/>
      <c r="G30" s="122"/>
      <c r="H30" s="122"/>
      <c r="I30" s="123"/>
      <c r="K30" s="125"/>
      <c r="L30" s="122"/>
      <c r="M30" s="122"/>
      <c r="N30" s="123"/>
      <c r="P30" s="125"/>
      <c r="Q30" s="122"/>
      <c r="R30" s="122"/>
      <c r="S30" s="123"/>
      <c r="U30" s="125"/>
      <c r="V30" s="122"/>
      <c r="W30" s="122"/>
      <c r="X30" s="123"/>
      <c r="Z30" s="125"/>
      <c r="AA30" s="122"/>
      <c r="AB30" s="122"/>
      <c r="AC30" s="123"/>
      <c r="AE30" s="125"/>
      <c r="AF30" s="122"/>
      <c r="AG30" s="122"/>
      <c r="AH30" s="123"/>
      <c r="AJ30" s="125"/>
      <c r="AK30" s="122"/>
      <c r="AL30" s="122"/>
      <c r="AM30" s="123"/>
      <c r="AO30" s="125"/>
      <c r="AP30" s="122"/>
      <c r="AQ30" s="122"/>
      <c r="AR30" s="123"/>
      <c r="AT30" s="125"/>
      <c r="AU30" s="122"/>
      <c r="AV30" s="122"/>
      <c r="AW30" s="123"/>
      <c r="AY30" s="125"/>
      <c r="AZ30" s="122"/>
      <c r="BA30" s="122"/>
      <c r="BB30" s="123"/>
    </row>
    <row r="31" spans="3:54" ht="29.25" customHeight="1" x14ac:dyDescent="0.4">
      <c r="C31" s="98" t="s">
        <v>194</v>
      </c>
      <c r="D31" s="29" t="s">
        <v>185</v>
      </c>
      <c r="E31" s="95" t="s">
        <v>186</v>
      </c>
      <c r="F31" s="120"/>
      <c r="G31" s="120"/>
      <c r="H31" s="120"/>
      <c r="I31" s="121"/>
      <c r="K31" s="124"/>
      <c r="L31" s="120"/>
      <c r="M31" s="120"/>
      <c r="N31" s="121"/>
      <c r="P31" s="124"/>
      <c r="Q31" s="120"/>
      <c r="R31" s="120"/>
      <c r="S31" s="121"/>
      <c r="U31" s="124"/>
      <c r="V31" s="120"/>
      <c r="W31" s="120"/>
      <c r="X31" s="121"/>
      <c r="Z31" s="124"/>
      <c r="AA31" s="120"/>
      <c r="AB31" s="120"/>
      <c r="AC31" s="121"/>
      <c r="AE31" s="124"/>
      <c r="AF31" s="120"/>
      <c r="AG31" s="120"/>
      <c r="AH31" s="121"/>
      <c r="AJ31" s="124"/>
      <c r="AK31" s="120"/>
      <c r="AL31" s="120"/>
      <c r="AM31" s="121"/>
      <c r="AO31" s="124"/>
      <c r="AP31" s="120"/>
      <c r="AQ31" s="120"/>
      <c r="AR31" s="121"/>
      <c r="AT31" s="124"/>
      <c r="AU31" s="120"/>
      <c r="AV31" s="120"/>
      <c r="AW31" s="121"/>
      <c r="AY31" s="124"/>
      <c r="AZ31" s="120"/>
      <c r="BA31" s="120"/>
      <c r="BB31" s="121"/>
    </row>
    <row r="32" spans="3:54" ht="29.25" customHeight="1" x14ac:dyDescent="0.4">
      <c r="C32" s="98" t="s">
        <v>194</v>
      </c>
      <c r="D32" s="29" t="s">
        <v>187</v>
      </c>
      <c r="E32" s="95" t="s">
        <v>188</v>
      </c>
      <c r="F32" s="120"/>
      <c r="G32" s="120"/>
      <c r="H32" s="120"/>
      <c r="I32" s="121"/>
      <c r="K32" s="124"/>
      <c r="L32" s="120"/>
      <c r="M32" s="120"/>
      <c r="N32" s="121"/>
      <c r="P32" s="124"/>
      <c r="Q32" s="120"/>
      <c r="R32" s="120"/>
      <c r="S32" s="121"/>
      <c r="U32" s="124"/>
      <c r="V32" s="120"/>
      <c r="W32" s="120"/>
      <c r="X32" s="121"/>
      <c r="Z32" s="124"/>
      <c r="AA32" s="120"/>
      <c r="AB32" s="120"/>
      <c r="AC32" s="121"/>
      <c r="AE32" s="124"/>
      <c r="AF32" s="120"/>
      <c r="AG32" s="120"/>
      <c r="AH32" s="121"/>
      <c r="AJ32" s="124"/>
      <c r="AK32" s="120"/>
      <c r="AL32" s="120"/>
      <c r="AM32" s="121"/>
      <c r="AO32" s="124"/>
      <c r="AP32" s="120"/>
      <c r="AQ32" s="120"/>
      <c r="AR32" s="121"/>
      <c r="AT32" s="124"/>
      <c r="AU32" s="120"/>
      <c r="AV32" s="120"/>
      <c r="AW32" s="121"/>
      <c r="AY32" s="124"/>
      <c r="AZ32" s="120"/>
      <c r="BA32" s="120"/>
      <c r="BB32" s="121"/>
    </row>
    <row r="33" spans="2:54" ht="29.25" customHeight="1" x14ac:dyDescent="0.4">
      <c r="C33" s="105" t="s">
        <v>194</v>
      </c>
      <c r="D33" s="106" t="s">
        <v>189</v>
      </c>
      <c r="E33" s="136" t="s">
        <v>190</v>
      </c>
      <c r="F33" s="13">
        <f>SUM(F30:F32)</f>
        <v>0</v>
      </c>
      <c r="G33" s="13">
        <f>SUM(G30:G32)</f>
        <v>0</v>
      </c>
      <c r="H33" s="13">
        <f>SUM(H30:H32)</f>
        <v>0</v>
      </c>
      <c r="I33" s="107"/>
      <c r="K33" s="103">
        <f>SUM(K30:K32)</f>
        <v>0</v>
      </c>
      <c r="L33" s="13">
        <f>SUM(L30:L32)</f>
        <v>0</v>
      </c>
      <c r="M33" s="13">
        <f>SUM(M30:M32)</f>
        <v>0</v>
      </c>
      <c r="N33" s="107"/>
      <c r="P33" s="103">
        <f>SUM(P30:P32)</f>
        <v>0</v>
      </c>
      <c r="Q33" s="13">
        <f>SUM(Q30:Q32)</f>
        <v>0</v>
      </c>
      <c r="R33" s="13">
        <f>SUM(R30:R32)</f>
        <v>0</v>
      </c>
      <c r="S33" s="107"/>
      <c r="U33" s="103">
        <f>SUM(U30:U32)</f>
        <v>0</v>
      </c>
      <c r="V33" s="13">
        <f>SUM(V30:V32)</f>
        <v>0</v>
      </c>
      <c r="W33" s="13">
        <f>SUM(W30:W32)</f>
        <v>0</v>
      </c>
      <c r="X33" s="107"/>
      <c r="Z33" s="103">
        <f>SUM(Z30:Z32)</f>
        <v>0</v>
      </c>
      <c r="AA33" s="13">
        <f>SUM(AA30:AA32)</f>
        <v>0</v>
      </c>
      <c r="AB33" s="13">
        <f>SUM(AB30:AB32)</f>
        <v>0</v>
      </c>
      <c r="AC33" s="107"/>
      <c r="AE33" s="103">
        <f>SUM(AE30:AE32)</f>
        <v>0</v>
      </c>
      <c r="AF33" s="13">
        <f>SUM(AF30:AF32)</f>
        <v>0</v>
      </c>
      <c r="AG33" s="13">
        <f>SUM(AG30:AG32)</f>
        <v>0</v>
      </c>
      <c r="AH33" s="107"/>
      <c r="AJ33" s="103">
        <f>SUM(AJ30:AJ32)</f>
        <v>0</v>
      </c>
      <c r="AK33" s="13">
        <f>SUM(AK30:AK32)</f>
        <v>0</v>
      </c>
      <c r="AL33" s="13">
        <f>SUM(AL30:AL32)</f>
        <v>0</v>
      </c>
      <c r="AM33" s="107"/>
      <c r="AO33" s="103">
        <f>SUM(AO30:AO32)</f>
        <v>0</v>
      </c>
      <c r="AP33" s="13">
        <f>SUM(AP30:AP32)</f>
        <v>0</v>
      </c>
      <c r="AQ33" s="13">
        <f>SUM(AQ30:AQ32)</f>
        <v>0</v>
      </c>
      <c r="AR33" s="107"/>
      <c r="AT33" s="103">
        <f>SUM(AT30:AT32)</f>
        <v>0</v>
      </c>
      <c r="AU33" s="13">
        <f>SUM(AU30:AU32)</f>
        <v>0</v>
      </c>
      <c r="AV33" s="13">
        <f>SUM(AV30:AV32)</f>
        <v>0</v>
      </c>
      <c r="AW33" s="107"/>
      <c r="AY33" s="103">
        <f>SUM(AY30:AY32)</f>
        <v>0</v>
      </c>
      <c r="AZ33" s="13">
        <f>SUM(AZ30:AZ32)</f>
        <v>0</v>
      </c>
      <c r="BA33" s="13">
        <f>SUM(BA30:BA32)</f>
        <v>0</v>
      </c>
      <c r="BB33" s="107"/>
    </row>
    <row r="34" spans="2:54" ht="29.25" customHeight="1" x14ac:dyDescent="0.4">
      <c r="C34" s="108" t="s">
        <v>195</v>
      </c>
      <c r="D34" s="109" t="s">
        <v>183</v>
      </c>
      <c r="E34" s="135" t="s">
        <v>184</v>
      </c>
      <c r="F34" s="110">
        <f>SUM(F14,F18,F22,F26,F30)</f>
        <v>0</v>
      </c>
      <c r="G34" s="110">
        <f>SUM(G14,G18,G22,G26,G30)</f>
        <v>0</v>
      </c>
      <c r="H34" s="110">
        <f t="shared" ref="H34" si="45">SUM(H14,H18,H22,H26,H30)</f>
        <v>0</v>
      </c>
      <c r="I34" s="111"/>
      <c r="K34" s="112">
        <f>SUM(K14,K18,K22,K26,K30)</f>
        <v>0</v>
      </c>
      <c r="L34" s="110">
        <f>SUM(L14,L18,L22,L26,L30)</f>
        <v>0</v>
      </c>
      <c r="M34" s="110">
        <f t="shared" ref="M34" si="46">SUM(M14,M18,M22,M26,M30)</f>
        <v>0</v>
      </c>
      <c r="N34" s="111"/>
      <c r="P34" s="112">
        <f>SUM(P14,P18,P22,P26,P30)</f>
        <v>0</v>
      </c>
      <c r="Q34" s="110">
        <f>SUM(Q14,Q18,Q22,Q26,Q30)</f>
        <v>0</v>
      </c>
      <c r="R34" s="110">
        <f t="shared" ref="R34" si="47">SUM(R14,R18,R22,R26,R30)</f>
        <v>0</v>
      </c>
      <c r="S34" s="111"/>
      <c r="U34" s="112">
        <f>SUM(U14,U18,U22,U26,U30)</f>
        <v>0</v>
      </c>
      <c r="V34" s="110">
        <f>SUM(V14,V18,V22,V26,V30)</f>
        <v>0</v>
      </c>
      <c r="W34" s="110">
        <f t="shared" ref="W34" si="48">SUM(W14,W18,W22,W26,W30)</f>
        <v>0</v>
      </c>
      <c r="X34" s="111"/>
      <c r="Z34" s="112">
        <f>SUM(Z14,Z18,Z22,Z26,Z30)</f>
        <v>0</v>
      </c>
      <c r="AA34" s="110">
        <f>SUM(AA14,AA18,AA22,AA26,AA30)</f>
        <v>0</v>
      </c>
      <c r="AB34" s="110">
        <f t="shared" ref="AB34" si="49">SUM(AB14,AB18,AB22,AB26,AB30)</f>
        <v>0</v>
      </c>
      <c r="AC34" s="111"/>
      <c r="AE34" s="112">
        <f>SUM(AE14,AE18,AE22,AE26,AE30)</f>
        <v>0</v>
      </c>
      <c r="AF34" s="110">
        <f>SUM(AF14,AF18,AF22,AF26,AF30)</f>
        <v>0</v>
      </c>
      <c r="AG34" s="110">
        <f t="shared" ref="AG34" si="50">SUM(AG14,AG18,AG22,AG26,AG30)</f>
        <v>0</v>
      </c>
      <c r="AH34" s="111"/>
      <c r="AJ34" s="112">
        <f>SUM(AJ14,AJ18,AJ22,AJ26,AJ30)</f>
        <v>0</v>
      </c>
      <c r="AK34" s="110">
        <f>SUM(AK14,AK18,AK22,AK26,AK30)</f>
        <v>0</v>
      </c>
      <c r="AL34" s="110">
        <f t="shared" ref="AL34" si="51">SUM(AL14,AL18,AL22,AL26,AL30)</f>
        <v>0</v>
      </c>
      <c r="AM34" s="111"/>
      <c r="AO34" s="112">
        <f>SUM(AO14,AO18,AO22,AO26,AO30)</f>
        <v>0</v>
      </c>
      <c r="AP34" s="110">
        <f>SUM(AP14,AP18,AP22,AP26,AP30)</f>
        <v>0</v>
      </c>
      <c r="AQ34" s="110">
        <f t="shared" ref="AQ34" si="52">SUM(AQ14,AQ18,AQ22,AQ26,AQ30)</f>
        <v>0</v>
      </c>
      <c r="AR34" s="111"/>
      <c r="AT34" s="112">
        <f>SUM(AT14,AT18,AT22,AT26,AT30)</f>
        <v>0</v>
      </c>
      <c r="AU34" s="110">
        <f>SUM(AU14,AU18,AU22,AU26,AU30)</f>
        <v>0</v>
      </c>
      <c r="AV34" s="110">
        <f t="shared" ref="AV34" si="53">SUM(AV14,AV18,AV22,AV26,AV30)</f>
        <v>0</v>
      </c>
      <c r="AW34" s="111"/>
      <c r="AY34" s="112">
        <f>SUM(AY14,AY18,AY22,AY26,AY30)</f>
        <v>0</v>
      </c>
      <c r="AZ34" s="110">
        <f>SUM(AZ14,AZ18,AZ22,AZ26,AZ30)</f>
        <v>0</v>
      </c>
      <c r="BA34" s="110">
        <f t="shared" ref="BA34" si="54">SUM(BA14,BA18,BA22,BA26,BA30)</f>
        <v>0</v>
      </c>
      <c r="BB34" s="111"/>
    </row>
    <row r="35" spans="2:54" ht="29.25" customHeight="1" x14ac:dyDescent="0.4">
      <c r="C35" s="98" t="s">
        <v>195</v>
      </c>
      <c r="D35" s="113" t="s">
        <v>185</v>
      </c>
      <c r="E35" s="101" t="s">
        <v>186</v>
      </c>
      <c r="F35" s="13">
        <f>SUM(F15,F19,F23,F27,F31)</f>
        <v>0</v>
      </c>
      <c r="G35" s="13">
        <f t="shared" ref="G35:H36" si="55">SUM(G15,G19,G23,G27,G31)</f>
        <v>0</v>
      </c>
      <c r="H35" s="13">
        <f t="shared" si="55"/>
        <v>0</v>
      </c>
      <c r="I35" s="102"/>
      <c r="K35" s="103">
        <f>SUM(K15,K19,K23,K27,K31)</f>
        <v>0</v>
      </c>
      <c r="L35" s="13">
        <f t="shared" ref="L35:M36" si="56">SUM(L15,L19,L23,L27,L31)</f>
        <v>0</v>
      </c>
      <c r="M35" s="13">
        <f t="shared" si="56"/>
        <v>0</v>
      </c>
      <c r="N35" s="102"/>
      <c r="P35" s="103">
        <f>SUM(P15,P19,P23,P27,P31)</f>
        <v>0</v>
      </c>
      <c r="Q35" s="13">
        <f t="shared" ref="Q35:R36" si="57">SUM(Q15,Q19,Q23,Q27,Q31)</f>
        <v>0</v>
      </c>
      <c r="R35" s="13">
        <f t="shared" si="57"/>
        <v>0</v>
      </c>
      <c r="S35" s="102"/>
      <c r="U35" s="103">
        <f>SUM(U15,U19,U23,U27,U31)</f>
        <v>0</v>
      </c>
      <c r="V35" s="13">
        <f t="shared" ref="V35:W36" si="58">SUM(V15,V19,V23,V27,V31)</f>
        <v>0</v>
      </c>
      <c r="W35" s="13">
        <f t="shared" si="58"/>
        <v>0</v>
      </c>
      <c r="X35" s="102"/>
      <c r="Z35" s="103">
        <f>SUM(Z15,Z19,Z23,Z27,Z31)</f>
        <v>0</v>
      </c>
      <c r="AA35" s="13">
        <f t="shared" ref="AA35:AB36" si="59">SUM(AA15,AA19,AA23,AA27,AA31)</f>
        <v>0</v>
      </c>
      <c r="AB35" s="13">
        <f t="shared" si="59"/>
        <v>0</v>
      </c>
      <c r="AC35" s="102"/>
      <c r="AE35" s="103">
        <f>SUM(AE15,AE19,AE23,AE27,AE31)</f>
        <v>0</v>
      </c>
      <c r="AF35" s="13">
        <f t="shared" ref="AF35:AG36" si="60">SUM(AF15,AF19,AF23,AF27,AF31)</f>
        <v>0</v>
      </c>
      <c r="AG35" s="13">
        <f t="shared" si="60"/>
        <v>0</v>
      </c>
      <c r="AH35" s="102"/>
      <c r="AJ35" s="103">
        <f>SUM(AJ15,AJ19,AJ23,AJ27,AJ31)</f>
        <v>0</v>
      </c>
      <c r="AK35" s="13">
        <f t="shared" ref="AK35:AL36" si="61">SUM(AK15,AK19,AK23,AK27,AK31)</f>
        <v>0</v>
      </c>
      <c r="AL35" s="13">
        <f t="shared" si="61"/>
        <v>0</v>
      </c>
      <c r="AM35" s="102"/>
      <c r="AO35" s="103">
        <f>SUM(AO15,AO19,AO23,AO27,AO31)</f>
        <v>0</v>
      </c>
      <c r="AP35" s="13">
        <f t="shared" ref="AP35:AQ36" si="62">SUM(AP15,AP19,AP23,AP27,AP31)</f>
        <v>0</v>
      </c>
      <c r="AQ35" s="13">
        <f t="shared" si="62"/>
        <v>0</v>
      </c>
      <c r="AR35" s="102"/>
      <c r="AT35" s="103">
        <f>SUM(AT15,AT19,AT23,AT27,AT31)</f>
        <v>0</v>
      </c>
      <c r="AU35" s="13">
        <f t="shared" ref="AU35:AV36" si="63">SUM(AU15,AU19,AU23,AU27,AU31)</f>
        <v>0</v>
      </c>
      <c r="AV35" s="13">
        <f t="shared" si="63"/>
        <v>0</v>
      </c>
      <c r="AW35" s="102"/>
      <c r="AY35" s="103">
        <f>SUM(AY15,AY19,AY23,AY27,AY31)</f>
        <v>0</v>
      </c>
      <c r="AZ35" s="13">
        <f t="shared" ref="AZ35:BA36" si="64">SUM(AZ15,AZ19,AZ23,AZ27,AZ31)</f>
        <v>0</v>
      </c>
      <c r="BA35" s="13">
        <f t="shared" si="64"/>
        <v>0</v>
      </c>
      <c r="BB35" s="102"/>
    </row>
    <row r="36" spans="2:54" ht="29.25" customHeight="1" x14ac:dyDescent="0.4">
      <c r="C36" s="98" t="s">
        <v>195</v>
      </c>
      <c r="D36" s="113" t="s">
        <v>187</v>
      </c>
      <c r="E36" s="101" t="s">
        <v>188</v>
      </c>
      <c r="F36" s="13">
        <f>SUM(F16,F20,F24,F28,F32)</f>
        <v>0</v>
      </c>
      <c r="G36" s="13">
        <f t="shared" si="55"/>
        <v>0</v>
      </c>
      <c r="H36" s="13">
        <f t="shared" si="55"/>
        <v>0</v>
      </c>
      <c r="I36" s="102"/>
      <c r="K36" s="103">
        <f>SUM(K16,K20,K24,K28,K32)</f>
        <v>0</v>
      </c>
      <c r="L36" s="13">
        <f t="shared" si="56"/>
        <v>0</v>
      </c>
      <c r="M36" s="13">
        <f t="shared" si="56"/>
        <v>0</v>
      </c>
      <c r="N36" s="102"/>
      <c r="P36" s="103">
        <f>SUM(P16,P20,P24,P28,P32)</f>
        <v>0</v>
      </c>
      <c r="Q36" s="13">
        <f t="shared" si="57"/>
        <v>0</v>
      </c>
      <c r="R36" s="13">
        <f t="shared" si="57"/>
        <v>0</v>
      </c>
      <c r="S36" s="102"/>
      <c r="U36" s="103">
        <f>SUM(U16,U20,U24,U28,U32)</f>
        <v>0</v>
      </c>
      <c r="V36" s="13">
        <f t="shared" si="58"/>
        <v>0</v>
      </c>
      <c r="W36" s="13">
        <f t="shared" si="58"/>
        <v>0</v>
      </c>
      <c r="X36" s="102"/>
      <c r="Z36" s="103">
        <f>SUM(Z16,Z20,Z24,Z28,Z32)</f>
        <v>0</v>
      </c>
      <c r="AA36" s="13">
        <f t="shared" si="59"/>
        <v>0</v>
      </c>
      <c r="AB36" s="13">
        <f t="shared" si="59"/>
        <v>0</v>
      </c>
      <c r="AC36" s="102"/>
      <c r="AE36" s="103">
        <f>SUM(AE16,AE20,AE24,AE28,AE32)</f>
        <v>0</v>
      </c>
      <c r="AF36" s="13">
        <f t="shared" si="60"/>
        <v>0</v>
      </c>
      <c r="AG36" s="13">
        <f t="shared" si="60"/>
        <v>0</v>
      </c>
      <c r="AH36" s="102"/>
      <c r="AJ36" s="103">
        <f>SUM(AJ16,AJ20,AJ24,AJ28,AJ32)</f>
        <v>0</v>
      </c>
      <c r="AK36" s="13">
        <f t="shared" si="61"/>
        <v>0</v>
      </c>
      <c r="AL36" s="13">
        <f t="shared" si="61"/>
        <v>0</v>
      </c>
      <c r="AM36" s="102"/>
      <c r="AO36" s="103">
        <f>SUM(AO16,AO20,AO24,AO28,AO32)</f>
        <v>0</v>
      </c>
      <c r="AP36" s="13">
        <f t="shared" si="62"/>
        <v>0</v>
      </c>
      <c r="AQ36" s="13">
        <f t="shared" si="62"/>
        <v>0</v>
      </c>
      <c r="AR36" s="102"/>
      <c r="AT36" s="103">
        <f>SUM(AT16,AT20,AT24,AT28,AT32)</f>
        <v>0</v>
      </c>
      <c r="AU36" s="13">
        <f t="shared" si="63"/>
        <v>0</v>
      </c>
      <c r="AV36" s="13">
        <f t="shared" si="63"/>
        <v>0</v>
      </c>
      <c r="AW36" s="102"/>
      <c r="AY36" s="103">
        <f>SUM(AY16,AY20,AY24,AY28,AY32)</f>
        <v>0</v>
      </c>
      <c r="AZ36" s="13">
        <f t="shared" si="64"/>
        <v>0</v>
      </c>
      <c r="BA36" s="13">
        <f t="shared" si="64"/>
        <v>0</v>
      </c>
      <c r="BB36" s="102"/>
    </row>
    <row r="37" spans="2:54" ht="29.25" customHeight="1" x14ac:dyDescent="0.4">
      <c r="C37" s="99" t="s">
        <v>195</v>
      </c>
      <c r="D37" s="114" t="s">
        <v>189</v>
      </c>
      <c r="E37" s="115" t="s">
        <v>190</v>
      </c>
      <c r="F37" s="116">
        <f>SUM(F34:F36)</f>
        <v>0</v>
      </c>
      <c r="G37" s="116">
        <f t="shared" ref="G37" si="65">SUM(G34:G36)</f>
        <v>0</v>
      </c>
      <c r="H37" s="116">
        <f>SUM(H34:H36)</f>
        <v>0</v>
      </c>
      <c r="I37" s="117"/>
      <c r="K37" s="118">
        <f>SUM(K34:K36)</f>
        <v>0</v>
      </c>
      <c r="L37" s="116">
        <f t="shared" ref="L37" si="66">SUM(L34:L36)</f>
        <v>0</v>
      </c>
      <c r="M37" s="116">
        <f>SUM(M34:M36)</f>
        <v>0</v>
      </c>
      <c r="N37" s="117"/>
      <c r="P37" s="118">
        <f>SUM(P34:P36)</f>
        <v>0</v>
      </c>
      <c r="Q37" s="116">
        <f t="shared" ref="Q37" si="67">SUM(Q34:Q36)</f>
        <v>0</v>
      </c>
      <c r="R37" s="116">
        <f>SUM(R34:R36)</f>
        <v>0</v>
      </c>
      <c r="S37" s="117"/>
      <c r="U37" s="118">
        <f>SUM(U34:U36)</f>
        <v>0</v>
      </c>
      <c r="V37" s="116">
        <f t="shared" ref="V37" si="68">SUM(V34:V36)</f>
        <v>0</v>
      </c>
      <c r="W37" s="116">
        <f>SUM(W34:W36)</f>
        <v>0</v>
      </c>
      <c r="X37" s="117"/>
      <c r="Z37" s="118">
        <f>SUM(Z34:Z36)</f>
        <v>0</v>
      </c>
      <c r="AA37" s="116">
        <f t="shared" ref="AA37" si="69">SUM(AA34:AA36)</f>
        <v>0</v>
      </c>
      <c r="AB37" s="116">
        <f>SUM(AB34:AB36)</f>
        <v>0</v>
      </c>
      <c r="AC37" s="117"/>
      <c r="AE37" s="118">
        <f>SUM(AE34:AE36)</f>
        <v>0</v>
      </c>
      <c r="AF37" s="116">
        <f t="shared" ref="AF37" si="70">SUM(AF34:AF36)</f>
        <v>0</v>
      </c>
      <c r="AG37" s="116">
        <f>SUM(AG34:AG36)</f>
        <v>0</v>
      </c>
      <c r="AH37" s="117"/>
      <c r="AJ37" s="118">
        <f>SUM(AJ34:AJ36)</f>
        <v>0</v>
      </c>
      <c r="AK37" s="116">
        <f t="shared" ref="AK37" si="71">SUM(AK34:AK36)</f>
        <v>0</v>
      </c>
      <c r="AL37" s="116">
        <f>SUM(AL34:AL36)</f>
        <v>0</v>
      </c>
      <c r="AM37" s="117"/>
      <c r="AO37" s="118">
        <f>SUM(AO34:AO36)</f>
        <v>0</v>
      </c>
      <c r="AP37" s="116">
        <f t="shared" ref="AP37" si="72">SUM(AP34:AP36)</f>
        <v>0</v>
      </c>
      <c r="AQ37" s="116">
        <f>SUM(AQ34:AQ36)</f>
        <v>0</v>
      </c>
      <c r="AR37" s="117"/>
      <c r="AT37" s="118">
        <f>SUM(AT34:AT36)</f>
        <v>0</v>
      </c>
      <c r="AU37" s="116">
        <f t="shared" ref="AU37" si="73">SUM(AU34:AU36)</f>
        <v>0</v>
      </c>
      <c r="AV37" s="116">
        <f>SUM(AV34:AV36)</f>
        <v>0</v>
      </c>
      <c r="AW37" s="117"/>
      <c r="AY37" s="118">
        <f>SUM(AY34:AY36)</f>
        <v>0</v>
      </c>
      <c r="AZ37" s="116">
        <f t="shared" ref="AZ37" si="74">SUM(AZ34:AZ36)</f>
        <v>0</v>
      </c>
      <c r="BA37" s="116">
        <f>SUM(BA34:BA36)</f>
        <v>0</v>
      </c>
      <c r="BB37" s="117"/>
    </row>
    <row r="40" spans="2:54" ht="19.5" x14ac:dyDescent="0.4">
      <c r="B40" s="22" t="s">
        <v>196</v>
      </c>
      <c r="I40" s="3" t="s">
        <v>175</v>
      </c>
    </row>
    <row r="41" spans="2:54" x14ac:dyDescent="0.4">
      <c r="F41" s="181" t="str">
        <f>"事業者名："&amp;_xlfn.CONCAT(①申請者情報!$D$8)</f>
        <v>事業者名：</v>
      </c>
      <c r="G41" s="182"/>
      <c r="H41" s="182"/>
      <c r="I41" s="183"/>
    </row>
    <row r="42" spans="2:54" ht="36" x14ac:dyDescent="0.4">
      <c r="B42" s="2"/>
      <c r="C42" s="88" t="s">
        <v>176</v>
      </c>
      <c r="D42" s="89" t="s">
        <v>177</v>
      </c>
      <c r="E42" s="90"/>
      <c r="F42" s="91" t="s">
        <v>178</v>
      </c>
      <c r="G42" s="91" t="s">
        <v>179</v>
      </c>
      <c r="H42" s="91" t="s">
        <v>180</v>
      </c>
      <c r="I42" s="92" t="s">
        <v>181</v>
      </c>
    </row>
    <row r="43" spans="2:54" ht="28.5" customHeight="1" x14ac:dyDescent="0.4">
      <c r="C43" s="94" t="s">
        <v>182</v>
      </c>
      <c r="D43" s="29" t="s">
        <v>183</v>
      </c>
      <c r="E43" s="95" t="s">
        <v>184</v>
      </c>
      <c r="F43" s="96">
        <f t="shared" ref="F43:H45" si="75">SUM(F14,K14,P14,U14,Z14,AE14,AJ14,AO14,AT14,AY14)</f>
        <v>0</v>
      </c>
      <c r="G43" s="96">
        <f t="shared" si="75"/>
        <v>0</v>
      </c>
      <c r="H43" s="96">
        <f t="shared" si="75"/>
        <v>0</v>
      </c>
      <c r="I43" s="97" t="str">
        <f t="shared" ref="I43:I66" si="76">_xlfn.CONCAT(I14)</f>
        <v/>
      </c>
    </row>
    <row r="44" spans="2:54" ht="28.5" customHeight="1" x14ac:dyDescent="0.4">
      <c r="C44" s="98" t="s">
        <v>182</v>
      </c>
      <c r="D44" s="29" t="s">
        <v>185</v>
      </c>
      <c r="E44" s="95" t="s">
        <v>186</v>
      </c>
      <c r="F44" s="96">
        <f t="shared" si="75"/>
        <v>0</v>
      </c>
      <c r="G44" s="96">
        <f t="shared" si="75"/>
        <v>0</v>
      </c>
      <c r="H44" s="96">
        <f t="shared" si="75"/>
        <v>0</v>
      </c>
      <c r="I44" s="97" t="str">
        <f t="shared" si="76"/>
        <v/>
      </c>
    </row>
    <row r="45" spans="2:54" ht="28.5" customHeight="1" x14ac:dyDescent="0.4">
      <c r="C45" s="98" t="s">
        <v>182</v>
      </c>
      <c r="D45" s="29" t="s">
        <v>187</v>
      </c>
      <c r="E45" s="95" t="s">
        <v>188</v>
      </c>
      <c r="F45" s="96">
        <f t="shared" si="75"/>
        <v>0</v>
      </c>
      <c r="G45" s="96">
        <f t="shared" si="75"/>
        <v>0</v>
      </c>
      <c r="H45" s="96">
        <f t="shared" si="75"/>
        <v>0</v>
      </c>
      <c r="I45" s="97" t="str">
        <f t="shared" si="76"/>
        <v/>
      </c>
    </row>
    <row r="46" spans="2:54" ht="28.5" customHeight="1" x14ac:dyDescent="0.4">
      <c r="C46" s="99" t="s">
        <v>182</v>
      </c>
      <c r="D46" s="100" t="s">
        <v>189</v>
      </c>
      <c r="E46" s="101" t="s">
        <v>190</v>
      </c>
      <c r="F46" s="13">
        <f>SUM(F43:F45)</f>
        <v>0</v>
      </c>
      <c r="G46" s="13">
        <f t="shared" ref="G46:H46" si="77">SUM(G43:G45)</f>
        <v>0</v>
      </c>
      <c r="H46" s="13">
        <f t="shared" si="77"/>
        <v>0</v>
      </c>
      <c r="I46" s="102" t="str">
        <f t="shared" si="76"/>
        <v/>
      </c>
    </row>
    <row r="47" spans="2:54" ht="28.5" customHeight="1" x14ac:dyDescent="0.4">
      <c r="C47" s="94" t="s">
        <v>191</v>
      </c>
      <c r="D47" s="29" t="s">
        <v>183</v>
      </c>
      <c r="E47" s="95" t="s">
        <v>184</v>
      </c>
      <c r="F47" s="96">
        <f t="shared" ref="F47:H49" si="78">SUM(F18,K18,P18,U18,Z18,AE18,AJ18,AO18,AT18,AY18)</f>
        <v>0</v>
      </c>
      <c r="G47" s="96">
        <f t="shared" si="78"/>
        <v>0</v>
      </c>
      <c r="H47" s="96">
        <f t="shared" si="78"/>
        <v>0</v>
      </c>
      <c r="I47" s="97" t="str">
        <f t="shared" si="76"/>
        <v/>
      </c>
    </row>
    <row r="48" spans="2:54" ht="28.5" customHeight="1" x14ac:dyDescent="0.4">
      <c r="C48" s="98" t="s">
        <v>191</v>
      </c>
      <c r="D48" s="29" t="s">
        <v>185</v>
      </c>
      <c r="E48" s="95" t="s">
        <v>186</v>
      </c>
      <c r="F48" s="96">
        <f t="shared" si="78"/>
        <v>0</v>
      </c>
      <c r="G48" s="96">
        <f t="shared" si="78"/>
        <v>0</v>
      </c>
      <c r="H48" s="96">
        <f t="shared" si="78"/>
        <v>0</v>
      </c>
      <c r="I48" s="97" t="str">
        <f t="shared" si="76"/>
        <v/>
      </c>
    </row>
    <row r="49" spans="3:9" ht="28.5" customHeight="1" x14ac:dyDescent="0.4">
      <c r="C49" s="98" t="s">
        <v>191</v>
      </c>
      <c r="D49" s="29" t="s">
        <v>187</v>
      </c>
      <c r="E49" s="95" t="s">
        <v>188</v>
      </c>
      <c r="F49" s="96">
        <f t="shared" si="78"/>
        <v>0</v>
      </c>
      <c r="G49" s="96">
        <f t="shared" si="78"/>
        <v>0</v>
      </c>
      <c r="H49" s="96">
        <f t="shared" si="78"/>
        <v>0</v>
      </c>
      <c r="I49" s="97" t="str">
        <f t="shared" si="76"/>
        <v/>
      </c>
    </row>
    <row r="50" spans="3:9" ht="28.5" customHeight="1" x14ac:dyDescent="0.4">
      <c r="C50" s="99" t="s">
        <v>191</v>
      </c>
      <c r="D50" s="100" t="s">
        <v>189</v>
      </c>
      <c r="E50" s="101" t="s">
        <v>190</v>
      </c>
      <c r="F50" s="13">
        <f>SUM(F47:F49)</f>
        <v>0</v>
      </c>
      <c r="G50" s="13">
        <f t="shared" ref="G50:H50" si="79">SUM(G47:G49)</f>
        <v>0</v>
      </c>
      <c r="H50" s="13">
        <f t="shared" si="79"/>
        <v>0</v>
      </c>
      <c r="I50" s="102" t="str">
        <f t="shared" si="76"/>
        <v/>
      </c>
    </row>
    <row r="51" spans="3:9" ht="28.5" customHeight="1" x14ac:dyDescent="0.4">
      <c r="C51" s="94" t="s">
        <v>192</v>
      </c>
      <c r="D51" s="29" t="s">
        <v>183</v>
      </c>
      <c r="E51" s="95" t="s">
        <v>184</v>
      </c>
      <c r="F51" s="96">
        <f t="shared" ref="F51:H53" si="80">SUM(F22,K22,P22,U22,Z22,AE22,AJ22,AO22,AT22,AY22)</f>
        <v>0</v>
      </c>
      <c r="G51" s="96">
        <f t="shared" si="80"/>
        <v>0</v>
      </c>
      <c r="H51" s="96">
        <f t="shared" si="80"/>
        <v>0</v>
      </c>
      <c r="I51" s="97" t="str">
        <f t="shared" si="76"/>
        <v/>
      </c>
    </row>
    <row r="52" spans="3:9" ht="28.5" customHeight="1" x14ac:dyDescent="0.4">
      <c r="C52" s="98" t="s">
        <v>192</v>
      </c>
      <c r="D52" s="29" t="s">
        <v>185</v>
      </c>
      <c r="E52" s="95" t="s">
        <v>186</v>
      </c>
      <c r="F52" s="96">
        <f t="shared" si="80"/>
        <v>0</v>
      </c>
      <c r="G52" s="96">
        <f t="shared" si="80"/>
        <v>0</v>
      </c>
      <c r="H52" s="96">
        <f t="shared" si="80"/>
        <v>0</v>
      </c>
      <c r="I52" s="97" t="str">
        <f t="shared" si="76"/>
        <v/>
      </c>
    </row>
    <row r="53" spans="3:9" ht="28.5" customHeight="1" x14ac:dyDescent="0.4">
      <c r="C53" s="98" t="s">
        <v>192</v>
      </c>
      <c r="D53" s="29" t="s">
        <v>187</v>
      </c>
      <c r="E53" s="95" t="s">
        <v>188</v>
      </c>
      <c r="F53" s="96">
        <f t="shared" si="80"/>
        <v>0</v>
      </c>
      <c r="G53" s="96">
        <f t="shared" si="80"/>
        <v>0</v>
      </c>
      <c r="H53" s="96">
        <f t="shared" si="80"/>
        <v>0</v>
      </c>
      <c r="I53" s="97" t="str">
        <f t="shared" si="76"/>
        <v/>
      </c>
    </row>
    <row r="54" spans="3:9" ht="28.5" customHeight="1" x14ac:dyDescent="0.4">
      <c r="C54" s="99" t="s">
        <v>192</v>
      </c>
      <c r="D54" s="100" t="s">
        <v>189</v>
      </c>
      <c r="E54" s="101" t="s">
        <v>190</v>
      </c>
      <c r="F54" s="13">
        <f>SUM(F51:F53)</f>
        <v>0</v>
      </c>
      <c r="G54" s="13">
        <f t="shared" ref="G54" si="81">SUM(G51:G53)</f>
        <v>0</v>
      </c>
      <c r="H54" s="13">
        <f>SUM(H51:H53)</f>
        <v>0</v>
      </c>
      <c r="I54" s="102" t="str">
        <f t="shared" si="76"/>
        <v/>
      </c>
    </row>
    <row r="55" spans="3:9" ht="28.5" customHeight="1" x14ac:dyDescent="0.4">
      <c r="C55" s="94" t="s">
        <v>193</v>
      </c>
      <c r="D55" s="29" t="s">
        <v>183</v>
      </c>
      <c r="E55" s="95" t="s">
        <v>184</v>
      </c>
      <c r="F55" s="96">
        <f t="shared" ref="F55:H57" si="82">SUM(F26,K26,P26,U26,Z26,AE26,AJ26,AO26,AT26,AY26)</f>
        <v>0</v>
      </c>
      <c r="G55" s="96">
        <f t="shared" si="82"/>
        <v>0</v>
      </c>
      <c r="H55" s="96">
        <f t="shared" si="82"/>
        <v>0</v>
      </c>
      <c r="I55" s="97" t="str">
        <f t="shared" si="76"/>
        <v/>
      </c>
    </row>
    <row r="56" spans="3:9" ht="28.5" customHeight="1" x14ac:dyDescent="0.4">
      <c r="C56" s="98" t="s">
        <v>193</v>
      </c>
      <c r="D56" s="29" t="s">
        <v>185</v>
      </c>
      <c r="E56" s="95" t="s">
        <v>186</v>
      </c>
      <c r="F56" s="96">
        <f t="shared" si="82"/>
        <v>0</v>
      </c>
      <c r="G56" s="96">
        <f t="shared" si="82"/>
        <v>0</v>
      </c>
      <c r="H56" s="96">
        <f t="shared" si="82"/>
        <v>0</v>
      </c>
      <c r="I56" s="97" t="str">
        <f t="shared" si="76"/>
        <v/>
      </c>
    </row>
    <row r="57" spans="3:9" ht="28.5" customHeight="1" x14ac:dyDescent="0.4">
      <c r="C57" s="98" t="s">
        <v>193</v>
      </c>
      <c r="D57" s="29" t="s">
        <v>187</v>
      </c>
      <c r="E57" s="95" t="s">
        <v>188</v>
      </c>
      <c r="F57" s="96">
        <f t="shared" si="82"/>
        <v>0</v>
      </c>
      <c r="G57" s="96">
        <f t="shared" si="82"/>
        <v>0</v>
      </c>
      <c r="H57" s="96">
        <f t="shared" si="82"/>
        <v>0</v>
      </c>
      <c r="I57" s="97" t="str">
        <f t="shared" si="76"/>
        <v/>
      </c>
    </row>
    <row r="58" spans="3:9" ht="28.5" customHeight="1" x14ac:dyDescent="0.4">
      <c r="C58" s="99" t="s">
        <v>193</v>
      </c>
      <c r="D58" s="100" t="s">
        <v>189</v>
      </c>
      <c r="E58" s="101" t="s">
        <v>190</v>
      </c>
      <c r="F58" s="13">
        <f>SUM(F55:F57)</f>
        <v>0</v>
      </c>
      <c r="G58" s="13">
        <f t="shared" ref="G58" si="83">SUM(G55:G57)</f>
        <v>0</v>
      </c>
      <c r="H58" s="13">
        <f>SUM(H55:H57)</f>
        <v>0</v>
      </c>
      <c r="I58" s="102" t="str">
        <f t="shared" si="76"/>
        <v/>
      </c>
    </row>
    <row r="59" spans="3:9" ht="28.5" customHeight="1" x14ac:dyDescent="0.4">
      <c r="C59" s="94" t="s">
        <v>194</v>
      </c>
      <c r="D59" s="29" t="s">
        <v>183</v>
      </c>
      <c r="E59" s="95" t="s">
        <v>184</v>
      </c>
      <c r="F59" s="96">
        <f t="shared" ref="F59:H61" si="84">SUM(F30,K30,P30,U30,Z30,AE30,AJ30,AO30,AT30,AY30)</f>
        <v>0</v>
      </c>
      <c r="G59" s="96">
        <f t="shared" si="84"/>
        <v>0</v>
      </c>
      <c r="H59" s="96">
        <f t="shared" si="84"/>
        <v>0</v>
      </c>
      <c r="I59" s="104" t="str">
        <f t="shared" si="76"/>
        <v/>
      </c>
    </row>
    <row r="60" spans="3:9" ht="28.5" customHeight="1" x14ac:dyDescent="0.4">
      <c r="C60" s="98" t="s">
        <v>194</v>
      </c>
      <c r="D60" s="29" t="s">
        <v>185</v>
      </c>
      <c r="E60" s="95" t="s">
        <v>186</v>
      </c>
      <c r="F60" s="96">
        <f t="shared" si="84"/>
        <v>0</v>
      </c>
      <c r="G60" s="96">
        <f t="shared" si="84"/>
        <v>0</v>
      </c>
      <c r="H60" s="96">
        <f t="shared" si="84"/>
        <v>0</v>
      </c>
      <c r="I60" s="97" t="str">
        <f t="shared" si="76"/>
        <v/>
      </c>
    </row>
    <row r="61" spans="3:9" ht="28.5" customHeight="1" x14ac:dyDescent="0.4">
      <c r="C61" s="98" t="s">
        <v>194</v>
      </c>
      <c r="D61" s="29" t="s">
        <v>187</v>
      </c>
      <c r="E61" s="95" t="s">
        <v>188</v>
      </c>
      <c r="F61" s="96">
        <f t="shared" si="84"/>
        <v>0</v>
      </c>
      <c r="G61" s="96">
        <f t="shared" si="84"/>
        <v>0</v>
      </c>
      <c r="H61" s="96">
        <f t="shared" si="84"/>
        <v>0</v>
      </c>
      <c r="I61" s="97" t="str">
        <f t="shared" si="76"/>
        <v/>
      </c>
    </row>
    <row r="62" spans="3:9" ht="28.5" customHeight="1" x14ac:dyDescent="0.4">
      <c r="C62" s="105" t="s">
        <v>194</v>
      </c>
      <c r="D62" s="106" t="s">
        <v>189</v>
      </c>
      <c r="E62" s="136" t="s">
        <v>190</v>
      </c>
      <c r="F62" s="13">
        <f>SUM(F59:F61)</f>
        <v>0</v>
      </c>
      <c r="G62" s="13">
        <f>SUM(G59:G61)</f>
        <v>0</v>
      </c>
      <c r="H62" s="13">
        <f>SUM(H59:H61)</f>
        <v>0</v>
      </c>
      <c r="I62" s="107" t="str">
        <f t="shared" si="76"/>
        <v/>
      </c>
    </row>
    <row r="63" spans="3:9" ht="28.5" customHeight="1" x14ac:dyDescent="0.4">
      <c r="C63" s="108" t="s">
        <v>195</v>
      </c>
      <c r="D63" s="109" t="s">
        <v>183</v>
      </c>
      <c r="E63" s="135" t="s">
        <v>184</v>
      </c>
      <c r="F63" s="110">
        <f>SUM(F43,F47,F51,F55,F59)</f>
        <v>0</v>
      </c>
      <c r="G63" s="110">
        <f>SUM(G43,G47,G51,G55,G59)</f>
        <v>0</v>
      </c>
      <c r="H63" s="110">
        <f t="shared" ref="H63" si="85">SUM(H43,H47,H51,H55,H59)</f>
        <v>0</v>
      </c>
      <c r="I63" s="111" t="str">
        <f t="shared" si="76"/>
        <v/>
      </c>
    </row>
    <row r="64" spans="3:9" ht="28.5" customHeight="1" x14ac:dyDescent="0.4">
      <c r="C64" s="98" t="s">
        <v>195</v>
      </c>
      <c r="D64" s="113" t="s">
        <v>185</v>
      </c>
      <c r="E64" s="101" t="s">
        <v>186</v>
      </c>
      <c r="F64" s="13">
        <f>SUM(F44,F48,F52,F56,F60)</f>
        <v>0</v>
      </c>
      <c r="G64" s="13">
        <f t="shared" ref="G64:H65" si="86">SUM(G44,G48,G52,G56,G60)</f>
        <v>0</v>
      </c>
      <c r="H64" s="13">
        <f t="shared" si="86"/>
        <v>0</v>
      </c>
      <c r="I64" s="102" t="str">
        <f t="shared" si="76"/>
        <v/>
      </c>
    </row>
    <row r="65" spans="2:9" ht="28.5" customHeight="1" x14ac:dyDescent="0.4">
      <c r="C65" s="98" t="s">
        <v>195</v>
      </c>
      <c r="D65" s="113" t="s">
        <v>187</v>
      </c>
      <c r="E65" s="101" t="s">
        <v>188</v>
      </c>
      <c r="F65" s="13">
        <f>SUM(F45,F49,F53,F57,F61)</f>
        <v>0</v>
      </c>
      <c r="G65" s="13">
        <f t="shared" si="86"/>
        <v>0</v>
      </c>
      <c r="H65" s="13">
        <f t="shared" si="86"/>
        <v>0</v>
      </c>
      <c r="I65" s="102" t="str">
        <f t="shared" si="76"/>
        <v/>
      </c>
    </row>
    <row r="66" spans="2:9" ht="28.5" customHeight="1" x14ac:dyDescent="0.4">
      <c r="C66" s="99" t="s">
        <v>195</v>
      </c>
      <c r="D66" s="114" t="s">
        <v>189</v>
      </c>
      <c r="E66" s="115" t="s">
        <v>190</v>
      </c>
      <c r="F66" s="116">
        <f>SUM(F63:F65)</f>
        <v>0</v>
      </c>
      <c r="G66" s="116">
        <f t="shared" ref="G66" si="87">SUM(G63:G65)</f>
        <v>0</v>
      </c>
      <c r="H66" s="116">
        <f>SUM(H63:H65)</f>
        <v>0</v>
      </c>
      <c r="I66" s="117" t="str">
        <f t="shared" si="76"/>
        <v/>
      </c>
    </row>
    <row r="67" spans="2:9" ht="29.25" customHeight="1" x14ac:dyDescent="0.4">
      <c r="C67" s="131" t="s">
        <v>197</v>
      </c>
      <c r="D67" s="132"/>
      <c r="E67" s="133"/>
      <c r="F67" s="129"/>
      <c r="G67" s="129">
        <f>SUM(G46,G50,G54)</f>
        <v>0</v>
      </c>
      <c r="H67" s="129"/>
      <c r="I67" s="130"/>
    </row>
    <row r="68" spans="2:9" x14ac:dyDescent="0.4">
      <c r="G68" s="126"/>
    </row>
    <row r="69" spans="2:9" x14ac:dyDescent="0.4">
      <c r="G69" s="126"/>
    </row>
    <row r="70" spans="2:9" ht="19.5" x14ac:dyDescent="0.4">
      <c r="B70" s="22" t="s">
        <v>151</v>
      </c>
    </row>
    <row r="71" spans="2:9" x14ac:dyDescent="0.4">
      <c r="C71" s="1" t="s">
        <v>198</v>
      </c>
    </row>
    <row r="72" spans="2:9" x14ac:dyDescent="0.4">
      <c r="C72" s="33" t="s">
        <v>199</v>
      </c>
      <c r="D72" s="33">
        <f>IF(SUM(G17,G21,G25)&gt;=500000,1,0)</f>
        <v>0</v>
      </c>
    </row>
    <row r="73" spans="2:9" x14ac:dyDescent="0.4">
      <c r="C73" s="33" t="s">
        <v>200</v>
      </c>
      <c r="D73" s="33">
        <f>IF(SUM(L17,L21,L25)&gt;=500000,1,0)</f>
        <v>0</v>
      </c>
    </row>
    <row r="74" spans="2:9" x14ac:dyDescent="0.4">
      <c r="C74" s="33" t="s">
        <v>201</v>
      </c>
      <c r="D74" s="33">
        <f>IF(SUM(Q17,Q21,Q25)&gt;=500000,1,0)</f>
        <v>0</v>
      </c>
    </row>
    <row r="75" spans="2:9" x14ac:dyDescent="0.4">
      <c r="C75" s="33" t="s">
        <v>202</v>
      </c>
      <c r="D75" s="33">
        <f>IF(SUM(V17,V21,V25)&gt;=500000,1,0)</f>
        <v>0</v>
      </c>
    </row>
    <row r="76" spans="2:9" x14ac:dyDescent="0.4">
      <c r="C76" s="33" t="s">
        <v>203</v>
      </c>
      <c r="D76" s="33">
        <f>IF(SUM(AA17,AA21,AA25)&gt;=500000,1,0)</f>
        <v>0</v>
      </c>
    </row>
    <row r="77" spans="2:9" x14ac:dyDescent="0.4">
      <c r="C77" s="33" t="s">
        <v>204</v>
      </c>
      <c r="D77" s="33">
        <f>IF(SUM(AF17,AF21,AF25)&gt;=500000,1,0)</f>
        <v>0</v>
      </c>
    </row>
    <row r="78" spans="2:9" x14ac:dyDescent="0.4">
      <c r="C78" s="33" t="s">
        <v>205</v>
      </c>
      <c r="D78" s="33">
        <f>IF(SUM(AK17,AK21,AK25)&gt;=500000,1,0)</f>
        <v>0</v>
      </c>
    </row>
    <row r="79" spans="2:9" x14ac:dyDescent="0.4">
      <c r="C79" s="33" t="s">
        <v>206</v>
      </c>
      <c r="D79" s="33">
        <f>IF(SUM(AP17,AP21,AP25)&gt;=500000,1,0)</f>
        <v>0</v>
      </c>
    </row>
    <row r="80" spans="2:9" x14ac:dyDescent="0.4">
      <c r="C80" s="33" t="s">
        <v>207</v>
      </c>
      <c r="D80" s="33">
        <f>IF(SUM(AU17,AU21,AU25)&gt;=500000,1,0)</f>
        <v>0</v>
      </c>
    </row>
    <row r="81" spans="3:4" x14ac:dyDescent="0.4">
      <c r="C81" s="33" t="s">
        <v>208</v>
      </c>
      <c r="D81" s="33">
        <f>IF(SUM(AZ17,AZ21,AZ25)&gt;=500000,1,0)</f>
        <v>0</v>
      </c>
    </row>
    <row r="82" spans="3:4" x14ac:dyDescent="0.4">
      <c r="C82" s="41" t="s">
        <v>209</v>
      </c>
      <c r="D82" s="41">
        <f>SUM(D72:D81)</f>
        <v>0</v>
      </c>
    </row>
  </sheetData>
  <sheetProtection algorithmName="SHA-512" hashValue="wJDX4LAzusrcelanWkxetZU0sUMHYSPtjl1Rr4hTfMqZYrMYzLUQDgaZmRe2FWEuO2I6e1WottWuPmTV22R3fw==" saltValue="mGWh+SGVjlodvvck6DQLvg==" spinCount="100000" sheet="1" objects="1" scenarios="1"/>
  <phoneticPr fontId="1"/>
  <pageMargins left="0.23622047244094491" right="0.23622047244094491" top="0.74803149606299213" bottom="0.74803149606299213" header="0.31496062992125984" footer="0.31496062992125984"/>
  <pageSetup paperSize="9" scale="10" orientation="landscape" horizontalDpi="300" verticalDpi="0" r:id="rId1"/>
  <colBreaks count="1" manualBreakCount="1">
    <brk id="39"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 id="{0D858360-C30B-4CD8-A8B9-7BE661214F74}">
            <xm:f>①申請者情報!$D$31=""</xm:f>
            <x14:dxf>
              <fill>
                <patternFill>
                  <bgColor theme="1" tint="0.499984740745262"/>
                </patternFill>
              </fill>
            </x14:dxf>
          </x14:cfRule>
          <xm:sqref>K14:N37</xm:sqref>
        </x14:conditionalFormatting>
        <x14:conditionalFormatting xmlns:xm="http://schemas.microsoft.com/office/excel/2006/main">
          <x14:cfRule type="expression" priority="8" id="{EECF600B-D140-4E86-AE62-0450155F293C}">
            <xm:f>①申請者情報!$D$33=""</xm:f>
            <x14:dxf>
              <fill>
                <patternFill>
                  <bgColor theme="1" tint="0.499984740745262"/>
                </patternFill>
              </fill>
            </x14:dxf>
          </x14:cfRule>
          <xm:sqref>P14:S37</xm:sqref>
        </x14:conditionalFormatting>
        <x14:conditionalFormatting xmlns:xm="http://schemas.microsoft.com/office/excel/2006/main">
          <x14:cfRule type="expression" priority="7" id="{4442CA04-8A61-4109-B079-F1543764823E}">
            <xm:f>①申請者情報!$D$35=""</xm:f>
            <x14:dxf>
              <fill>
                <patternFill>
                  <bgColor theme="1" tint="0.499984740745262"/>
                </patternFill>
              </fill>
            </x14:dxf>
          </x14:cfRule>
          <xm:sqref>U14:X37</xm:sqref>
        </x14:conditionalFormatting>
        <x14:conditionalFormatting xmlns:xm="http://schemas.microsoft.com/office/excel/2006/main">
          <x14:cfRule type="expression" priority="6" id="{EC44AE0B-DC9A-4608-855D-1B68FC44A785}">
            <xm:f>①申請者情報!$D$37=""</xm:f>
            <x14:dxf>
              <fill>
                <patternFill>
                  <bgColor theme="1" tint="0.499984740745262"/>
                </patternFill>
              </fill>
            </x14:dxf>
          </x14:cfRule>
          <xm:sqref>Z14:AC37</xm:sqref>
        </x14:conditionalFormatting>
        <x14:conditionalFormatting xmlns:xm="http://schemas.microsoft.com/office/excel/2006/main">
          <x14:cfRule type="expression" priority="5" id="{4E1AF61A-211F-4D90-87A1-3887B265E893}">
            <xm:f>①申請者情報!$D$39=""</xm:f>
            <x14:dxf>
              <fill>
                <patternFill>
                  <bgColor theme="1" tint="0.499984740745262"/>
                </patternFill>
              </fill>
            </x14:dxf>
          </x14:cfRule>
          <xm:sqref>AE14:AH37</xm:sqref>
        </x14:conditionalFormatting>
        <x14:conditionalFormatting xmlns:xm="http://schemas.microsoft.com/office/excel/2006/main">
          <x14:cfRule type="expression" priority="4" id="{AF7BF557-8552-40A7-A76F-7FFFCAFD8A6E}">
            <xm:f>①申請者情報!$D$41=""</xm:f>
            <x14:dxf>
              <fill>
                <patternFill>
                  <bgColor theme="1" tint="0.499984740745262"/>
                </patternFill>
              </fill>
            </x14:dxf>
          </x14:cfRule>
          <xm:sqref>AJ14:AM37</xm:sqref>
        </x14:conditionalFormatting>
        <x14:conditionalFormatting xmlns:xm="http://schemas.microsoft.com/office/excel/2006/main">
          <x14:cfRule type="expression" priority="3" id="{73F409A3-2937-4F1C-B4C1-518CB64FD381}">
            <xm:f>①申請者情報!$D$43=""</xm:f>
            <x14:dxf>
              <fill>
                <patternFill>
                  <bgColor theme="1" tint="0.499984740745262"/>
                </patternFill>
              </fill>
            </x14:dxf>
          </x14:cfRule>
          <xm:sqref>AO14:AR37</xm:sqref>
        </x14:conditionalFormatting>
        <x14:conditionalFormatting xmlns:xm="http://schemas.microsoft.com/office/excel/2006/main">
          <x14:cfRule type="expression" priority="2" id="{2780DF87-5BEC-411B-AFEA-DE9B6E5FE5D3}">
            <xm:f>①申請者情報!$D$45=""</xm:f>
            <x14:dxf>
              <fill>
                <patternFill>
                  <bgColor theme="1" tint="0.499984740745262"/>
                </patternFill>
              </fill>
            </x14:dxf>
          </x14:cfRule>
          <xm:sqref>AT14:AW37</xm:sqref>
        </x14:conditionalFormatting>
        <x14:conditionalFormatting xmlns:xm="http://schemas.microsoft.com/office/excel/2006/main">
          <x14:cfRule type="expression" priority="1" id="{16064F9F-00B8-44AF-90C8-AD549AD6418B}">
            <xm:f>①申請者情報!$D$47=""</xm:f>
            <x14:dxf>
              <fill>
                <patternFill>
                  <bgColor theme="1" tint="0.499984740745262"/>
                </patternFill>
              </fill>
            </x14:dxf>
          </x14:cfRule>
          <xm:sqref>AY14:BB37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B9687-591C-4FF6-A8BF-83CFB0C3F7D2}">
  <sheetPr codeName="Sheet6">
    <tabColor theme="1"/>
  </sheetPr>
  <dimension ref="A1"/>
  <sheetViews>
    <sheetView view="pageBreakPreview" zoomScale="60" zoomScaleNormal="100" workbookViewId="0"/>
  </sheetViews>
  <sheetFormatPr defaultRowHeight="18.75" x14ac:dyDescent="0.4"/>
  <sheetData/>
  <sheetProtection algorithmName="SHA-512" hashValue="QR8v/KQIO1/tUzIwJB93bJfJVufB0uiy9NLC+wouzWNdV0vTtT97SmvkgKNBxm2xiE5pjU1ZiF+tFjF98sW5vw==" saltValue="0fvCbgPgTSvnGjZeSBvhZw==" spinCount="100000" sheet="1" objects="1" scenario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F3197-04A8-496E-96B0-E99418D95797}">
  <sheetPr codeName="Sheet5">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IF(①申請者情報!$D$31="","",①申請者情報!$D$31)</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row>
    <row r="68" spans="3:16"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185" t="str">
        <f>MAX($B$15:B71)&amp;"-"&amp;COUNTA($D$61:D70)+1</f>
        <v>5-8</v>
      </c>
      <c r="E71" s="188" t="s">
        <v>77</v>
      </c>
      <c r="F71" s="187" t="s">
        <v>78</v>
      </c>
      <c r="G71" s="169">
        <f>IF($G$34="就業時間換算","",+G98+G117+G136+G155+G174+G193)</f>
        <v>0</v>
      </c>
      <c r="H71" s="120">
        <f t="shared" ref="H71:P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row>
    <row r="72" spans="3:16" ht="29.25" customHeight="1" x14ac:dyDescent="0.4">
      <c r="C72" s="9"/>
      <c r="D72" s="185" t="str">
        <f>MAX($B$15:B72)&amp;"-"&amp;COUNTA($D$61:D71)+1</f>
        <v>5-9</v>
      </c>
      <c r="E72" s="188" t="s">
        <v>79</v>
      </c>
      <c r="F72" s="189" t="s">
        <v>78</v>
      </c>
      <c r="G72" s="169">
        <f>IF($G$34="人数換算","",+G99+G118+G137+G156+G175+G194)</f>
        <v>0</v>
      </c>
      <c r="H72" s="120">
        <f t="shared" ref="H72:P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row>
    <row r="73" spans="3:16" ht="29.25" customHeight="1" x14ac:dyDescent="0.4">
      <c r="C73" s="9"/>
      <c r="D73" s="185" t="str">
        <f>MAX($B$15:B73)&amp;"-"&amp;COUNTA($D$61:D72)+1</f>
        <v>5-10</v>
      </c>
      <c r="E73" s="188" t="s">
        <v>80</v>
      </c>
      <c r="F73" s="189" t="s">
        <v>78</v>
      </c>
      <c r="G73" s="169">
        <f>+G100+G119+G138+G157+G176+G195</f>
        <v>0</v>
      </c>
      <c r="H73" s="120">
        <f t="shared" ref="H73:P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KCQEon+bp0iz1OzJ4gU3t+fCLqfzLMlj6YLZXUgaIrGWbx0ChUrfIe34iBBk2K05AFPZCuXlsXqtBYWc4qPRmA==" saltValue="zM1ZmwUtLAH4PRLRsk7Arg=="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89" priority="10">
      <formula>G216="非該当"</formula>
    </cfRule>
  </conditionalFormatting>
  <conditionalFormatting sqref="D109:P125">
    <cfRule type="expression" dxfId="88" priority="6">
      <formula>$G$86=""</formula>
    </cfRule>
  </conditionalFormatting>
  <conditionalFormatting sqref="D128:P144">
    <cfRule type="expression" dxfId="87" priority="5">
      <formula>$H$86=""</formula>
    </cfRule>
  </conditionalFormatting>
  <conditionalFormatting sqref="D147:P163">
    <cfRule type="expression" dxfId="86" priority="4">
      <formula>$I$86=""</formula>
    </cfRule>
  </conditionalFormatting>
  <conditionalFormatting sqref="D166:P182">
    <cfRule type="expression" dxfId="85" priority="3">
      <formula>$J$86=""</formula>
    </cfRule>
  </conditionalFormatting>
  <conditionalFormatting sqref="D185:P201">
    <cfRule type="expression" dxfId="84" priority="2">
      <formula>$K$86=""</formula>
    </cfRule>
  </conditionalFormatting>
  <conditionalFormatting sqref="C5:F5">
    <cfRule type="expression" dxfId="8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8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81" priority="7">
      <formula>$G$34&lt;&gt;"人数換算"</formula>
    </cfRule>
  </conditionalFormatting>
  <conditionalFormatting sqref="G27:P33 G35:P45 G64:P81 G96:P106 G115:P125 G134:P144 G153:P163 G172:P182 G191:P201">
    <cfRule type="expression" dxfId="80" priority="9">
      <formula>G$13="－"</formula>
    </cfRule>
  </conditionalFormatting>
  <dataValidations count="14">
    <dataValidation type="list" allowBlank="1" showInputMessage="1" showErrorMessage="1" sqref="E12" xr:uid="{6BE96130-E3B4-4769-9FC6-70156F5DCC2A}">
      <formula1>$G$12:$P$12</formula1>
    </dataValidation>
    <dataValidation type="list" imeMode="halfAlpha" allowBlank="1" showInputMessage="1" showErrorMessage="1" sqref="G34" xr:uid="{F1AC377A-D819-4844-BDA8-176D86430F44}">
      <formula1>"人数換算,就業時間換算"</formula1>
    </dataValidation>
    <dataValidation type="list" allowBlank="1" showInputMessage="1" showErrorMessage="1" sqref="G92" xr:uid="{232B03F1-B932-40F4-AF4E-2E28B9B0FA3B}">
      <formula1>INDIRECT($G$91)</formula1>
    </dataValidation>
    <dataValidation type="list" allowBlank="1" showInputMessage="1" showErrorMessage="1" sqref="G111" xr:uid="{C3296450-D4EA-4566-BF5F-676706F5E21B}">
      <formula1>INDIRECT($G$110)</formula1>
    </dataValidation>
    <dataValidation type="list" allowBlank="1" showInputMessage="1" showErrorMessage="1" sqref="G130" xr:uid="{266D3456-72CE-4F4D-AC2E-89BE3C3CBDAD}">
      <formula1>INDIRECT($G$129)</formula1>
    </dataValidation>
    <dataValidation type="list" allowBlank="1" showInputMessage="1" showErrorMessage="1" sqref="G149" xr:uid="{BFBA3A8A-0941-43A8-98E0-F9DA95D4FBC3}">
      <formula1>INDIRECT($G$148)</formula1>
    </dataValidation>
    <dataValidation type="list" allowBlank="1" showInputMessage="1" showErrorMessage="1" sqref="G168" xr:uid="{4D0124F5-7447-40B0-8936-55A5AAD3A8AC}">
      <formula1>INDIRECT($G$167)</formula1>
    </dataValidation>
    <dataValidation type="list" allowBlank="1" showInputMessage="1" showErrorMessage="1" sqref="G187" xr:uid="{5D99B196-9CA4-4216-A0B9-63960899CB27}">
      <formula1>INDIRECT($G$186)</formula1>
    </dataValidation>
    <dataValidation type="list" allowBlank="1" showInputMessage="1" showErrorMessage="1" sqref="G57" xr:uid="{87339195-9B9B-4F29-81B5-591DC07A95B1}">
      <formula1>INDIRECT($G$56)</formula1>
    </dataValidation>
    <dataValidation operator="lessThanOrEqual" allowBlank="1" showInputMessage="1" showErrorMessage="1" sqref="E9" xr:uid="{5ADEF525-4736-47E7-8425-D4679E228EC8}"/>
    <dataValidation type="date" allowBlank="1" showInputMessage="1" showErrorMessage="1" error="補助事業期間内（2026年12月31日まで）の日付を入力してください" sqref="E10" xr:uid="{6F14119F-6B92-4E5F-86BE-C71A1EDA2657}">
      <formula1>45412</formula1>
      <formula2>46387</formula2>
    </dataValidation>
    <dataValidation operator="greaterThanOrEqual" allowBlank="1" showInputMessage="1" showErrorMessage="1" error="2024年3月1日以降の日付を入力ください" sqref="E7" xr:uid="{7820AF54-B043-411B-BEEC-2668FA78A4CB}"/>
    <dataValidation imeMode="halfAlpha" allowBlank="1" showInputMessage="1" showErrorMessage="1" sqref="G16:I24 G42:P42 G191:P195 G64:P69 G105:P105 G78:P78 G48:I51 G172:P176 G96:P100 G143:P143 G115:P119 G162:P162 G134:P138 G181:P181 G153:P157 G200:P200 G124:P124 G35:P37 G71:P73 G82 G27:P32" xr:uid="{D5927680-6ECE-4A4C-83F6-2A89C42665BF}"/>
    <dataValidation type="list" allowBlank="1" showInputMessage="1" showErrorMessage="1" sqref="G54:G55" xr:uid="{77B60375-B9C2-4AAF-9AAA-1C0574DB4D8C}">
      <formula1>"該当,非該当"</formula1>
    </dataValidation>
  </dataValidations>
  <hyperlinks>
    <hyperlink ref="H54" r:id="rId1" xr:uid="{8FDC1654-2CFB-451B-A2C8-E54B3D946EAC}"/>
    <hyperlink ref="H55" r:id="rId2" xr:uid="{53F0E367-0FEC-42BB-94D6-C04F0B27F87E}"/>
    <hyperlink ref="E58" r:id="rId3" xr:uid="{4052FECA-6357-49D3-9FB2-E97BA88AF770}"/>
    <hyperlink ref="E93" r:id="rId4" xr:uid="{F1FE38CC-7549-460B-A088-111FEC1F0389}"/>
    <hyperlink ref="E112" r:id="rId5" xr:uid="{58C62123-9B5F-414C-90F8-FE7EFBCD5BD8}"/>
    <hyperlink ref="E131" r:id="rId6" xr:uid="{E1B8C685-B18A-4951-A929-E4E62C008479}"/>
    <hyperlink ref="E150" r:id="rId7" xr:uid="{84D69A08-CEC4-49BB-BC9F-D2B395C2D696}"/>
    <hyperlink ref="E169" r:id="rId8" xr:uid="{8BBB9BB2-29EE-4B48-9DC6-D1709431FB07}"/>
    <hyperlink ref="E188" r:id="rId9" xr:uid="{EA2571A6-1D47-4B33-BC2C-DA6FAF7957CF}"/>
    <hyperlink ref="Q50" r:id="rId10" xr:uid="{3E8A27BF-9317-4347-B633-921CC487B21E}"/>
    <hyperlink ref="Q48" r:id="rId11" xr:uid="{F35FD14D-EBD6-4256-9B88-362E289491C2}"/>
    <hyperlink ref="Q51" r:id="rId12" xr:uid="{7153FC72-2EC5-411D-AAFB-6B5EF8D49CE3}"/>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C40C947C-724A-45F9-A5BE-C3A37BEC34D7}">
          <x14:formula1>
            <xm:f>【参考】業種!$G$2:$X$2</xm:f>
          </x14:formula1>
          <xm:sqref>G91 G110 G129 G148 G167 G186</xm:sqref>
        </x14:dataValidation>
        <x14:dataValidation type="list" allowBlank="1" showInputMessage="1" showErrorMessage="1" xr:uid="{94940ABC-7137-49E7-9D81-570721ADF82A}">
          <x14:formula1>
            <xm:f>【参考】業種!$E$2:$X$2</xm:f>
          </x14:formula1>
          <xm:sqref>G56</xm:sqref>
        </x14:dataValidation>
        <x14:dataValidation type="list" allowBlank="1" showInputMessage="1" showErrorMessage="1" xr:uid="{860104CB-EDED-4DC4-9A6A-275D041A53C5}">
          <x14:formula1>
            <xm:f>【参考】最低賃金の5年間の年平均の年平均上昇率!$B$4:$B$50</xm:f>
          </x14:formula1>
          <xm:sqref>H86:K86 G85:G86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40247-4A41-465E-8BED-4D0C20F8E033}">
  <sheetPr codeName="Sheet7">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IF(①申請者情報!$D$33="","",①申請者情報!$D$33)</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row>
    <row r="68" spans="3:16"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185" t="str">
        <f>MAX($B$15:B71)&amp;"-"&amp;COUNTA($D$61:D70)+1</f>
        <v>5-8</v>
      </c>
      <c r="E71" s="188" t="s">
        <v>77</v>
      </c>
      <c r="F71" s="187" t="s">
        <v>78</v>
      </c>
      <c r="G71" s="169">
        <f>IF($G$34="就業時間換算","",+G98+G117+G136+G155+G174+G193)</f>
        <v>0</v>
      </c>
      <c r="H71" s="120">
        <f t="shared" ref="H71:P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row>
    <row r="72" spans="3:16" ht="29.25" customHeight="1" x14ac:dyDescent="0.4">
      <c r="C72" s="9"/>
      <c r="D72" s="185" t="str">
        <f>MAX($B$15:B72)&amp;"-"&amp;COUNTA($D$61:D71)+1</f>
        <v>5-9</v>
      </c>
      <c r="E72" s="188" t="s">
        <v>79</v>
      </c>
      <c r="F72" s="189" t="s">
        <v>78</v>
      </c>
      <c r="G72" s="169">
        <f>IF($G$34="人数換算","",+G99+G118+G137+G156+G175+G194)</f>
        <v>0</v>
      </c>
      <c r="H72" s="120">
        <f t="shared" ref="H72:P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row>
    <row r="73" spans="3:16" ht="29.25" customHeight="1" x14ac:dyDescent="0.4">
      <c r="C73" s="9"/>
      <c r="D73" s="185" t="str">
        <f>MAX($B$15:B73)&amp;"-"&amp;COUNTA($D$61:D72)+1</f>
        <v>5-10</v>
      </c>
      <c r="E73" s="188" t="s">
        <v>80</v>
      </c>
      <c r="F73" s="189" t="s">
        <v>78</v>
      </c>
      <c r="G73" s="169">
        <f>+G100+G119+G138+G157+G176+G195</f>
        <v>0</v>
      </c>
      <c r="H73" s="120">
        <f t="shared" ref="H73:P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pCLP1gL08JNh1fM/1GrZMSDmi+3z5d5/OZc+/D9YV0A8Zrf8ATu77LfxOBs18juhZdd76et7dgWaCLnnz7auPA==" saltValue="dGRfXnWqrn4prcRDBxQIfA=="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79" priority="10">
      <formula>G216="非該当"</formula>
    </cfRule>
  </conditionalFormatting>
  <conditionalFormatting sqref="D109:P125">
    <cfRule type="expression" dxfId="78" priority="6">
      <formula>$G$86=""</formula>
    </cfRule>
  </conditionalFormatting>
  <conditionalFormatting sqref="D128:P144">
    <cfRule type="expression" dxfId="77" priority="5">
      <formula>$H$86=""</formula>
    </cfRule>
  </conditionalFormatting>
  <conditionalFormatting sqref="D147:P163">
    <cfRule type="expression" dxfId="76" priority="4">
      <formula>$I$86=""</formula>
    </cfRule>
  </conditionalFormatting>
  <conditionalFormatting sqref="D166:P182">
    <cfRule type="expression" dxfId="75" priority="3">
      <formula>$J$86=""</formula>
    </cfRule>
  </conditionalFormatting>
  <conditionalFormatting sqref="D185:P201">
    <cfRule type="expression" dxfId="74" priority="2">
      <formula>$K$86=""</formula>
    </cfRule>
  </conditionalFormatting>
  <conditionalFormatting sqref="C5:F5">
    <cfRule type="expression" dxfId="7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7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71" priority="7">
      <formula>$G$34&lt;&gt;"人数換算"</formula>
    </cfRule>
  </conditionalFormatting>
  <conditionalFormatting sqref="G27:P33 G35:P45 G64:P81 G96:P106 G115:P125 G134:P144 G153:P163 G172:P182 G191:P201">
    <cfRule type="expression" dxfId="70" priority="9">
      <formula>G$13="－"</formula>
    </cfRule>
  </conditionalFormatting>
  <dataValidations count="14">
    <dataValidation type="list" allowBlank="1" showInputMessage="1" showErrorMessage="1" sqref="E12" xr:uid="{E32D7D49-651D-4FBD-B2B2-00BE1DB02B6C}">
      <formula1>$G$12:$P$12</formula1>
    </dataValidation>
    <dataValidation type="list" imeMode="halfAlpha" allowBlank="1" showInputMessage="1" showErrorMessage="1" sqref="G34" xr:uid="{BC7872CB-9CB2-4669-B0E7-D467C9ADD8A7}">
      <formula1>"人数換算,就業時間換算"</formula1>
    </dataValidation>
    <dataValidation type="list" allowBlank="1" showInputMessage="1" showErrorMessage="1" sqref="G92" xr:uid="{0C925E2B-CE49-48D5-BE5E-53159A725DA4}">
      <formula1>INDIRECT($G$91)</formula1>
    </dataValidation>
    <dataValidation type="list" allowBlank="1" showInputMessage="1" showErrorMessage="1" sqref="G111" xr:uid="{5F96D2CF-8AD2-40BB-A77B-18AE7CAEAD7E}">
      <formula1>INDIRECT($G$110)</formula1>
    </dataValidation>
    <dataValidation type="list" allowBlank="1" showInputMessage="1" showErrorMessage="1" sqref="G130" xr:uid="{3AB9D00B-FB68-4108-B0A7-77F0CDEB8F62}">
      <formula1>INDIRECT($G$129)</formula1>
    </dataValidation>
    <dataValidation type="list" allowBlank="1" showInputMessage="1" showErrorMessage="1" sqref="G149" xr:uid="{11808DB4-663E-4DDF-8C48-6BB4E979F542}">
      <formula1>INDIRECT($G$148)</formula1>
    </dataValidation>
    <dataValidation type="list" allowBlank="1" showInputMessage="1" showErrorMessage="1" sqref="G168" xr:uid="{3D8F0B61-2B00-4F1F-8B16-1B8043CD4B62}">
      <formula1>INDIRECT($G$167)</formula1>
    </dataValidation>
    <dataValidation type="list" allowBlank="1" showInputMessage="1" showErrorMessage="1" sqref="G187" xr:uid="{1698CC93-D4DE-4DEC-B2AE-EAF83EA10F4D}">
      <formula1>INDIRECT($G$186)</formula1>
    </dataValidation>
    <dataValidation type="list" allowBlank="1" showInputMessage="1" showErrorMessage="1" sqref="G57" xr:uid="{ECBE3801-4ABC-4006-BD0C-89227563D8EB}">
      <formula1>INDIRECT($G$56)</formula1>
    </dataValidation>
    <dataValidation operator="lessThanOrEqual" allowBlank="1" showInputMessage="1" showErrorMessage="1" sqref="E9" xr:uid="{D20032B9-A55C-4D34-8BD4-F6372346E2D1}"/>
    <dataValidation type="date" allowBlank="1" showInputMessage="1" showErrorMessage="1" error="補助事業期間内（2026年12月31日まで）の日付を入力してください" sqref="E10" xr:uid="{5FD91BB3-B094-487D-B22E-AF34CE00D969}">
      <formula1>45412</formula1>
      <formula2>46387</formula2>
    </dataValidation>
    <dataValidation operator="greaterThanOrEqual" allowBlank="1" showInputMessage="1" showErrorMessage="1" error="2024年3月1日以降の日付を入力ください" sqref="E7" xr:uid="{B1B7C2CC-C00B-4429-AE66-2CB169ADE4FD}"/>
    <dataValidation imeMode="halfAlpha" allowBlank="1" showInputMessage="1" showErrorMessage="1" sqref="G16:I24 G42:P42 G191:P195 G64:P69 G105:P105 G78:P78 G48:I51 G172:P176 G96:P100 G143:P143 G115:P119 G162:P162 G134:P138 G181:P181 G153:P157 G200:P200 G124:P124 G35:P37 G71:P73 G82 G27:P32" xr:uid="{7123C743-0201-4C54-8FB1-68C618293056}"/>
    <dataValidation type="list" allowBlank="1" showInputMessage="1" showErrorMessage="1" sqref="G54:G55" xr:uid="{C4589CE0-9671-4E50-A917-28E6F4BA9967}">
      <formula1>"該当,非該当"</formula1>
    </dataValidation>
  </dataValidations>
  <hyperlinks>
    <hyperlink ref="H54" r:id="rId1" xr:uid="{AA2212BB-6A40-4D71-8A91-9BAF70A39A0B}"/>
    <hyperlink ref="H55" r:id="rId2" xr:uid="{5618490F-9F4D-440C-BB7C-FAF0E75066D9}"/>
    <hyperlink ref="E58" r:id="rId3" xr:uid="{08E006F0-EC59-4114-B1B4-FFC9CF764A69}"/>
    <hyperlink ref="E93" r:id="rId4" xr:uid="{5606C217-E3EC-48E5-A9C1-23F8E550BF09}"/>
    <hyperlink ref="E112" r:id="rId5" xr:uid="{D3DB3CAC-5EAD-47A1-934A-773763740FA6}"/>
    <hyperlink ref="E131" r:id="rId6" xr:uid="{89AE0935-6CA6-4561-ACDF-E73BEF767467}"/>
    <hyperlink ref="E150" r:id="rId7" xr:uid="{5E904E8A-F5DC-4FC3-8BC5-148A54D47937}"/>
    <hyperlink ref="E169" r:id="rId8" xr:uid="{674F6BA3-B2F1-4F31-AE20-5637A6B78561}"/>
    <hyperlink ref="E188" r:id="rId9" xr:uid="{4219FF50-C86D-4C1B-8685-30851A12C78C}"/>
    <hyperlink ref="Q50" r:id="rId10" xr:uid="{D81D87D2-D15C-4215-BF43-AD3985335ADC}"/>
    <hyperlink ref="Q48" r:id="rId11" xr:uid="{36FFCAA5-5D3F-4E7C-BC7E-73FEB692236E}"/>
    <hyperlink ref="Q51" r:id="rId12" xr:uid="{CAD9DB49-8A37-4A52-AB32-4EB252EC0E3C}"/>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FBB2E730-F2D9-49BF-84E7-9C211832EDC5}">
          <x14:formula1>
            <xm:f>【参考】業種!$G$2:$X$2</xm:f>
          </x14:formula1>
          <xm:sqref>G91 G110 G129 G148 G167 G186</xm:sqref>
        </x14:dataValidation>
        <x14:dataValidation type="list" allowBlank="1" showInputMessage="1" showErrorMessage="1" xr:uid="{185309B5-2A31-4381-83FD-DC6112C19BB6}">
          <x14:formula1>
            <xm:f>【参考】業種!$E$2:$X$2</xm:f>
          </x14:formula1>
          <xm:sqref>G56</xm:sqref>
        </x14:dataValidation>
        <x14:dataValidation type="list" allowBlank="1" showInputMessage="1" showErrorMessage="1" xr:uid="{F62599AD-97BD-407A-AB34-A3A8DC98F7A8}">
          <x14:formula1>
            <xm:f>【参考】最低賃金の5年間の年平均の年平均上昇率!$B$4:$B$50</xm:f>
          </x14:formula1>
          <xm:sqref>H86:K86 G85:G86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08ECE-D022-48BF-BBC4-DD708BB67799}">
  <sheetPr codeName="Sheet8">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IF(①申請者情報!$D$35="","",①申請者情報!$D$35)</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row>
    <row r="68" spans="3:16"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185" t="str">
        <f>MAX($B$15:B71)&amp;"-"&amp;COUNTA($D$61:D70)+1</f>
        <v>5-8</v>
      </c>
      <c r="E71" s="188" t="s">
        <v>77</v>
      </c>
      <c r="F71" s="187" t="s">
        <v>78</v>
      </c>
      <c r="G71" s="169">
        <f>IF($G$34="就業時間換算","",+G98+G117+G136+G155+G174+G193)</f>
        <v>0</v>
      </c>
      <c r="H71" s="120">
        <f t="shared" ref="H71:P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row>
    <row r="72" spans="3:16" ht="29.25" customHeight="1" x14ac:dyDescent="0.4">
      <c r="C72" s="9"/>
      <c r="D72" s="185" t="str">
        <f>MAX($B$15:B72)&amp;"-"&amp;COUNTA($D$61:D71)+1</f>
        <v>5-9</v>
      </c>
      <c r="E72" s="188" t="s">
        <v>79</v>
      </c>
      <c r="F72" s="189" t="s">
        <v>78</v>
      </c>
      <c r="G72" s="169">
        <f>IF($G$34="人数換算","",+G99+G118+G137+G156+G175+G194)</f>
        <v>0</v>
      </c>
      <c r="H72" s="120">
        <f t="shared" ref="H72:P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row>
    <row r="73" spans="3:16" ht="29.25" customHeight="1" x14ac:dyDescent="0.4">
      <c r="C73" s="9"/>
      <c r="D73" s="185" t="str">
        <f>MAX($B$15:B73)&amp;"-"&amp;COUNTA($D$61:D72)+1</f>
        <v>5-10</v>
      </c>
      <c r="E73" s="188" t="s">
        <v>80</v>
      </c>
      <c r="F73" s="189" t="s">
        <v>78</v>
      </c>
      <c r="G73" s="169">
        <f>+G100+G119+G138+G157+G176+G195</f>
        <v>0</v>
      </c>
      <c r="H73" s="120">
        <f t="shared" ref="H73:P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pq8CNfEoq1cYLbxFS6TUZvVZCU5MswgVkLHtQtXPaqlvgii/j/+iubRnsc3ok48XakYoeHO6UrauZVnjPA4TlQ==" saltValue="bf9I37rtIYtU4L9mamO1IQ=="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69" priority="10">
      <formula>G216="非該当"</formula>
    </cfRule>
  </conditionalFormatting>
  <conditionalFormatting sqref="D109:P125">
    <cfRule type="expression" dxfId="68" priority="6">
      <formula>$G$86=""</formula>
    </cfRule>
  </conditionalFormatting>
  <conditionalFormatting sqref="D128:P144">
    <cfRule type="expression" dxfId="67" priority="5">
      <formula>$H$86=""</formula>
    </cfRule>
  </conditionalFormatting>
  <conditionalFormatting sqref="D147:P163">
    <cfRule type="expression" dxfId="66" priority="4">
      <formula>$I$86=""</formula>
    </cfRule>
  </conditionalFormatting>
  <conditionalFormatting sqref="D166:P182">
    <cfRule type="expression" dxfId="65" priority="3">
      <formula>$J$86=""</formula>
    </cfRule>
  </conditionalFormatting>
  <conditionalFormatting sqref="D185:P201">
    <cfRule type="expression" dxfId="64" priority="2">
      <formula>$K$86=""</formula>
    </cfRule>
  </conditionalFormatting>
  <conditionalFormatting sqref="C5:F5">
    <cfRule type="expression" dxfId="6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6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61" priority="7">
      <formula>$G$34&lt;&gt;"人数換算"</formula>
    </cfRule>
  </conditionalFormatting>
  <conditionalFormatting sqref="G27:P33 G35:P45 G64:P81 G96:P106 G115:P125 G134:P144 G153:P163 G172:P182 G191:P201">
    <cfRule type="expression" dxfId="60" priority="9">
      <formula>G$13="－"</formula>
    </cfRule>
  </conditionalFormatting>
  <dataValidations count="14">
    <dataValidation type="list" allowBlank="1" showInputMessage="1" showErrorMessage="1" sqref="E12" xr:uid="{AD4C3EF1-80C3-41E3-B0E8-68DF9AFE086A}">
      <formula1>$G$12:$P$12</formula1>
    </dataValidation>
    <dataValidation type="list" imeMode="halfAlpha" allowBlank="1" showInputMessage="1" showErrorMessage="1" sqref="G34" xr:uid="{22046CB5-5703-4914-8EB4-249AED7F48E5}">
      <formula1>"人数換算,就業時間換算"</formula1>
    </dataValidation>
    <dataValidation type="list" allowBlank="1" showInputMessage="1" showErrorMessage="1" sqref="G92" xr:uid="{528ED4D0-34C1-4D0C-964D-C001E2A36E75}">
      <formula1>INDIRECT($G$91)</formula1>
    </dataValidation>
    <dataValidation type="list" allowBlank="1" showInputMessage="1" showErrorMessage="1" sqref="G111" xr:uid="{D1B8C4D1-2A70-4C46-871C-EF37A86B566B}">
      <formula1>INDIRECT($G$110)</formula1>
    </dataValidation>
    <dataValidation type="list" allowBlank="1" showInputMessage="1" showErrorMessage="1" sqref="G130" xr:uid="{9B35ECB0-92CC-47E2-96CF-DC8B0A4DE882}">
      <formula1>INDIRECT($G$129)</formula1>
    </dataValidation>
    <dataValidation type="list" allowBlank="1" showInputMessage="1" showErrorMessage="1" sqref="G149" xr:uid="{825B005D-E945-4AC1-BD0D-7896A756CAA2}">
      <formula1>INDIRECT($G$148)</formula1>
    </dataValidation>
    <dataValidation type="list" allowBlank="1" showInputMessage="1" showErrorMessage="1" sqref="G168" xr:uid="{681271A6-711E-49C4-B24A-4D57776E5D50}">
      <formula1>INDIRECT($G$167)</formula1>
    </dataValidation>
    <dataValidation type="list" allowBlank="1" showInputMessage="1" showErrorMessage="1" sqref="G187" xr:uid="{A9CA6442-229A-445D-A8B8-F3D657DAC7A5}">
      <formula1>INDIRECT($G$186)</formula1>
    </dataValidation>
    <dataValidation type="list" allowBlank="1" showInputMessage="1" showErrorMessage="1" sqref="G57" xr:uid="{D361CDDF-41B7-45AA-A154-16B7FFF82D1D}">
      <formula1>INDIRECT($G$56)</formula1>
    </dataValidation>
    <dataValidation operator="lessThanOrEqual" allowBlank="1" showInputMessage="1" showErrorMessage="1" sqref="E9" xr:uid="{670ED5AC-AC70-4054-BBD8-4485BD29C800}"/>
    <dataValidation type="date" allowBlank="1" showInputMessage="1" showErrorMessage="1" error="補助事業期間内（2026年12月31日まで）の日付を入力してください" sqref="E10" xr:uid="{BC2CA422-1F00-465E-9246-31F6D3AEB4F6}">
      <formula1>45412</formula1>
      <formula2>46387</formula2>
    </dataValidation>
    <dataValidation operator="greaterThanOrEqual" allowBlank="1" showInputMessage="1" showErrorMessage="1" error="2024年3月1日以降の日付を入力ください" sqref="E7" xr:uid="{2BD6FE43-2B52-48A9-990F-F1AD484D506E}"/>
    <dataValidation imeMode="halfAlpha" allowBlank="1" showInputMessage="1" showErrorMessage="1" sqref="G16:I24 G42:P42 G191:P195 G64:P69 G105:P105 G78:P78 G48:I51 G172:P176 G96:P100 G143:P143 G115:P119 G162:P162 G134:P138 G181:P181 G153:P157 G200:P200 G124:P124 G35:P37 G71:P73 G82 G27:P32" xr:uid="{D1CE41E0-7A66-43D7-9D4B-C879A1876897}"/>
    <dataValidation type="list" allowBlank="1" showInputMessage="1" showErrorMessage="1" sqref="G54:G55" xr:uid="{40B88EB8-8A7E-49E9-9779-A13540D053D3}">
      <formula1>"該当,非該当"</formula1>
    </dataValidation>
  </dataValidations>
  <hyperlinks>
    <hyperlink ref="H54" r:id="rId1" xr:uid="{93773CEC-F9B8-45B1-BE95-15C06D501869}"/>
    <hyperlink ref="H55" r:id="rId2" xr:uid="{A2270BC5-8720-4310-9E71-01984AA30E0E}"/>
    <hyperlink ref="E58" r:id="rId3" xr:uid="{D9A09D3A-065E-413D-99C2-BB4B2B3A1D48}"/>
    <hyperlink ref="E93" r:id="rId4" xr:uid="{F4848F92-2510-456A-AA2E-C9DD0743D751}"/>
    <hyperlink ref="E112" r:id="rId5" xr:uid="{4B16E4FE-7379-4327-AED0-041514B44377}"/>
    <hyperlink ref="E131" r:id="rId6" xr:uid="{CF5407ED-55D1-4533-9411-B5CC74CA4EDD}"/>
    <hyperlink ref="E150" r:id="rId7" xr:uid="{5291D3D5-C442-4D2A-9053-180E9D98C155}"/>
    <hyperlink ref="E169" r:id="rId8" xr:uid="{5E16F842-67FB-4BB2-B525-FAD99D57E41F}"/>
    <hyperlink ref="E188" r:id="rId9" xr:uid="{4D46F046-BB68-4E50-8AC1-53EB688881BF}"/>
    <hyperlink ref="Q50" r:id="rId10" xr:uid="{B9D4D898-B3CD-4B05-A2A7-151CD6CE3149}"/>
    <hyperlink ref="Q48" r:id="rId11" xr:uid="{7BA452BA-0F82-4212-AFE2-9CB2D68F478F}"/>
    <hyperlink ref="Q51" r:id="rId12" xr:uid="{DAEF2CCE-7978-4B0F-8CF3-C1DD097CD33A}"/>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5E61D5AB-7E42-4690-87AB-58948ABE1F9B}">
          <x14:formula1>
            <xm:f>【参考】業種!$G$2:$X$2</xm:f>
          </x14:formula1>
          <xm:sqref>G91 G110 G129 G148 G167 G186</xm:sqref>
        </x14:dataValidation>
        <x14:dataValidation type="list" allowBlank="1" showInputMessage="1" showErrorMessage="1" xr:uid="{134CD236-3F32-448B-947A-BD72CE649D00}">
          <x14:formula1>
            <xm:f>【参考】業種!$E$2:$X$2</xm:f>
          </x14:formula1>
          <xm:sqref>G56</xm:sqref>
        </x14:dataValidation>
        <x14:dataValidation type="list" allowBlank="1" showInputMessage="1" showErrorMessage="1" xr:uid="{7C53E384-A6A8-4784-9C4A-02548C1B957D}">
          <x14:formula1>
            <xm:f>【参考】最低賃金の5年間の年平均の年平均上昇率!$B$4:$B$50</xm:f>
          </x14:formula1>
          <xm:sqref>H86:K86 G85:G86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8F654-C65B-4CCE-9A0E-6E0342AFD890}">
  <sheetPr codeName="Sheet9">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IF(①申請者情報!$D$37="","",①申請者情報!$D$37)</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185" t="str">
        <f>MAX($B$15:B67)&amp;"-"&amp;COUNTA($D$61:D66)+1</f>
        <v>5-4</v>
      </c>
      <c r="E67" s="186" t="s">
        <v>71</v>
      </c>
      <c r="F67" s="187"/>
      <c r="G67" s="169">
        <f>+G96+G115+G134+G153+G172+G191</f>
        <v>0</v>
      </c>
      <c r="H67" s="120">
        <f t="shared" ref="H67:P68" si="13">+H96+H115+H134+H153+H172+H191</f>
        <v>0</v>
      </c>
      <c r="I67" s="170">
        <f t="shared" si="13"/>
        <v>0</v>
      </c>
      <c r="J67" s="120">
        <f t="shared" si="13"/>
        <v>0</v>
      </c>
      <c r="K67" s="120">
        <f t="shared" si="13"/>
        <v>0</v>
      </c>
      <c r="L67" s="120">
        <f t="shared" si="13"/>
        <v>0</v>
      </c>
      <c r="M67" s="120">
        <f t="shared" si="13"/>
        <v>0</v>
      </c>
      <c r="N67" s="120">
        <f t="shared" si="13"/>
        <v>0</v>
      </c>
      <c r="O67" s="120">
        <f t="shared" si="13"/>
        <v>0</v>
      </c>
      <c r="P67" s="120">
        <f t="shared" si="13"/>
        <v>0</v>
      </c>
    </row>
    <row r="68" spans="3:16" ht="29.25" customHeight="1" x14ac:dyDescent="0.4">
      <c r="C68" s="9"/>
      <c r="D68" s="185" t="str">
        <f>MAX($B$15:B68)&amp;"-"&amp;COUNTA($D$61:D67)+1</f>
        <v>5-5</v>
      </c>
      <c r="E68" s="186" t="s">
        <v>72</v>
      </c>
      <c r="F68" s="187"/>
      <c r="G68" s="169">
        <f>+G97+G116+G135+G154+G173+G192</f>
        <v>0</v>
      </c>
      <c r="H68" s="120">
        <f t="shared" si="13"/>
        <v>0</v>
      </c>
      <c r="I68" s="170">
        <f t="shared" si="13"/>
        <v>0</v>
      </c>
      <c r="J68" s="120">
        <f t="shared" si="13"/>
        <v>0</v>
      </c>
      <c r="K68" s="120">
        <f t="shared" si="13"/>
        <v>0</v>
      </c>
      <c r="L68" s="120">
        <f t="shared" si="13"/>
        <v>0</v>
      </c>
      <c r="M68" s="120">
        <f t="shared" si="13"/>
        <v>0</v>
      </c>
      <c r="N68" s="120">
        <f t="shared" si="13"/>
        <v>0</v>
      </c>
      <c r="O68" s="120">
        <f t="shared" si="13"/>
        <v>0</v>
      </c>
      <c r="P68" s="120">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185" t="str">
        <f>MAX($B$15:B71)&amp;"-"&amp;COUNTA($D$61:D70)+1</f>
        <v>5-8</v>
      </c>
      <c r="E71" s="188" t="s">
        <v>77</v>
      </c>
      <c r="F71" s="187" t="s">
        <v>78</v>
      </c>
      <c r="G71" s="169">
        <f>IF($G$34="就業時間換算","",+G98+G117+G136+G155+G174+G193)</f>
        <v>0</v>
      </c>
      <c r="H71" s="120">
        <f t="shared" ref="H71:P71" si="15">IF($G$34="就業時間換算","",+H98+H117+H136+H155+H174+H193)</f>
        <v>0</v>
      </c>
      <c r="I71" s="170">
        <f t="shared" si="15"/>
        <v>0</v>
      </c>
      <c r="J71" s="120">
        <f t="shared" si="15"/>
        <v>0</v>
      </c>
      <c r="K71" s="120">
        <f t="shared" si="15"/>
        <v>0</v>
      </c>
      <c r="L71" s="120">
        <f t="shared" si="15"/>
        <v>0</v>
      </c>
      <c r="M71" s="120">
        <f t="shared" si="15"/>
        <v>0</v>
      </c>
      <c r="N71" s="120">
        <f t="shared" si="15"/>
        <v>0</v>
      </c>
      <c r="O71" s="120">
        <f t="shared" si="15"/>
        <v>0</v>
      </c>
      <c r="P71" s="120">
        <f t="shared" si="15"/>
        <v>0</v>
      </c>
    </row>
    <row r="72" spans="3:16" ht="29.25" customHeight="1" x14ac:dyDescent="0.4">
      <c r="C72" s="9"/>
      <c r="D72" s="185" t="str">
        <f>MAX($B$15:B72)&amp;"-"&amp;COUNTA($D$61:D71)+1</f>
        <v>5-9</v>
      </c>
      <c r="E72" s="188" t="s">
        <v>79</v>
      </c>
      <c r="F72" s="189" t="s">
        <v>78</v>
      </c>
      <c r="G72" s="169">
        <f>IF($G$34="人数換算","",+G99+G118+G137+G156+G175+G194)</f>
        <v>0</v>
      </c>
      <c r="H72" s="120">
        <f t="shared" ref="H72:P72" si="16">IF($G$34="人数換算","",+H99+H118+H137+H156+H175+H194)</f>
        <v>0</v>
      </c>
      <c r="I72" s="170">
        <f t="shared" si="16"/>
        <v>0</v>
      </c>
      <c r="J72" s="120">
        <f t="shared" si="16"/>
        <v>0</v>
      </c>
      <c r="K72" s="120">
        <f t="shared" si="16"/>
        <v>0</v>
      </c>
      <c r="L72" s="120">
        <f t="shared" si="16"/>
        <v>0</v>
      </c>
      <c r="M72" s="120">
        <f t="shared" si="16"/>
        <v>0</v>
      </c>
      <c r="N72" s="120">
        <f t="shared" si="16"/>
        <v>0</v>
      </c>
      <c r="O72" s="120">
        <f t="shared" si="16"/>
        <v>0</v>
      </c>
      <c r="P72" s="120">
        <f t="shared" si="16"/>
        <v>0</v>
      </c>
    </row>
    <row r="73" spans="3:16" ht="29.25" customHeight="1" x14ac:dyDescent="0.4">
      <c r="C73" s="9"/>
      <c r="D73" s="185" t="str">
        <f>MAX($B$15:B73)&amp;"-"&amp;COUNTA($D$61:D72)+1</f>
        <v>5-10</v>
      </c>
      <c r="E73" s="188" t="s">
        <v>80</v>
      </c>
      <c r="F73" s="189" t="s">
        <v>78</v>
      </c>
      <c r="G73" s="169">
        <f>+G100+G119+G138+G157+G176+G195</f>
        <v>0</v>
      </c>
      <c r="H73" s="120">
        <f t="shared" ref="H73:P73" si="17">+H100+H119+H138+H157+H176+H195</f>
        <v>0</v>
      </c>
      <c r="I73" s="170">
        <f t="shared" si="17"/>
        <v>0</v>
      </c>
      <c r="J73" s="120">
        <f t="shared" si="17"/>
        <v>0</v>
      </c>
      <c r="K73" s="120">
        <f t="shared" si="17"/>
        <v>0</v>
      </c>
      <c r="L73" s="120">
        <f t="shared" si="17"/>
        <v>0</v>
      </c>
      <c r="M73" s="120">
        <f t="shared" si="17"/>
        <v>0</v>
      </c>
      <c r="N73" s="120">
        <f t="shared" si="17"/>
        <v>0</v>
      </c>
      <c r="O73" s="120">
        <f t="shared" si="17"/>
        <v>0</v>
      </c>
      <c r="P73" s="120">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93"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94"/>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93"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94"/>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93"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94"/>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93"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94"/>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93"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94"/>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93"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94"/>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krWr2EkvXNDyR39BxjiYB3y9O3J/LNcLYr1tUbZ/vgJirkBtC6iSc3w7Oud/Oc1BlHrgUerhOnG7QHvCgOL9TQ==" saltValue="gLEGsVNfRCm6a6MyQOv7LA=="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59" priority="10">
      <formula>G216="非該当"</formula>
    </cfRule>
  </conditionalFormatting>
  <conditionalFormatting sqref="D109:P125">
    <cfRule type="expression" dxfId="58" priority="6">
      <formula>$G$86=""</formula>
    </cfRule>
  </conditionalFormatting>
  <conditionalFormatting sqref="D128:P144">
    <cfRule type="expression" dxfId="57" priority="5">
      <formula>$H$86=""</formula>
    </cfRule>
  </conditionalFormatting>
  <conditionalFormatting sqref="D147:P163">
    <cfRule type="expression" dxfId="56" priority="4">
      <formula>$I$86=""</formula>
    </cfRule>
  </conditionalFormatting>
  <conditionalFormatting sqref="D166:P182">
    <cfRule type="expression" dxfId="55" priority="3">
      <formula>$J$86=""</formula>
    </cfRule>
  </conditionalFormatting>
  <conditionalFormatting sqref="D185:P201">
    <cfRule type="expression" dxfId="54" priority="2">
      <formula>$K$86=""</formula>
    </cfRule>
  </conditionalFormatting>
  <conditionalFormatting sqref="C5:F5">
    <cfRule type="expression" dxfId="5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5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51" priority="7">
      <formula>$G$34&lt;&gt;"人数換算"</formula>
    </cfRule>
  </conditionalFormatting>
  <conditionalFormatting sqref="G27:P33 G35:P45 G64:P81 G96:P106 G115:P125 G134:P144 G153:P163 G172:P182 G191:P201">
    <cfRule type="expression" dxfId="50" priority="9">
      <formula>G$13="－"</formula>
    </cfRule>
  </conditionalFormatting>
  <dataValidations count="14">
    <dataValidation type="list" allowBlank="1" showInputMessage="1" showErrorMessage="1" sqref="E12" xr:uid="{6F57C9A1-642A-4936-96D4-17BD79B457FE}">
      <formula1>$G$12:$P$12</formula1>
    </dataValidation>
    <dataValidation type="list" imeMode="halfAlpha" allowBlank="1" showInputMessage="1" showErrorMessage="1" sqref="G34" xr:uid="{1EFB3A48-1218-45D8-8249-4A6B1F81E56B}">
      <formula1>"人数換算,就業時間換算"</formula1>
    </dataValidation>
    <dataValidation type="list" allowBlank="1" showInputMessage="1" showErrorMessage="1" sqref="G92" xr:uid="{B34D0B26-C31E-4BBC-BE08-FFE34F5B8343}">
      <formula1>INDIRECT($G$91)</formula1>
    </dataValidation>
    <dataValidation type="list" allowBlank="1" showInputMessage="1" showErrorMessage="1" sqref="G111" xr:uid="{33522463-049C-4C14-B246-B34BC690B906}">
      <formula1>INDIRECT($G$110)</formula1>
    </dataValidation>
    <dataValidation type="list" allowBlank="1" showInputMessage="1" showErrorMessage="1" sqref="G130" xr:uid="{47054071-40C9-4B71-A430-0BB9A6BFAB84}">
      <formula1>INDIRECT($G$129)</formula1>
    </dataValidation>
    <dataValidation type="list" allowBlank="1" showInputMessage="1" showErrorMessage="1" sqref="G149" xr:uid="{24485AB0-A15D-483C-8596-9682721E10CF}">
      <formula1>INDIRECT($G$148)</formula1>
    </dataValidation>
    <dataValidation type="list" allowBlank="1" showInputMessage="1" showErrorMessage="1" sqref="G168" xr:uid="{D0515300-ABB6-4467-B8FB-8C4074ECBA4B}">
      <formula1>INDIRECT($G$167)</formula1>
    </dataValidation>
    <dataValidation type="list" allowBlank="1" showInputMessage="1" showErrorMessage="1" sqref="G187" xr:uid="{0F24F09C-E51E-4EDF-828E-F1541157409C}">
      <formula1>INDIRECT($G$186)</formula1>
    </dataValidation>
    <dataValidation type="list" allowBlank="1" showInputMessage="1" showErrorMessage="1" sqref="G57" xr:uid="{48360509-AD5B-4D19-BABE-BEA1FD4C9826}">
      <formula1>INDIRECT($G$56)</formula1>
    </dataValidation>
    <dataValidation operator="lessThanOrEqual" allowBlank="1" showInputMessage="1" showErrorMessage="1" sqref="E9" xr:uid="{F9119CE3-D45B-4F23-B9FC-C84C68A938DB}"/>
    <dataValidation type="date" allowBlank="1" showInputMessage="1" showErrorMessage="1" error="補助事業期間内（2026年12月31日まで）の日付を入力してください" sqref="E10" xr:uid="{48C1437B-4883-4D77-B7AD-66D24ED98AF7}">
      <formula1>45412</formula1>
      <formula2>46387</formula2>
    </dataValidation>
    <dataValidation operator="greaterThanOrEqual" allowBlank="1" showInputMessage="1" showErrorMessage="1" error="2024年3月1日以降の日付を入力ください" sqref="E7" xr:uid="{EC185CE6-D61B-4A35-BCF4-B16F9967A350}"/>
    <dataValidation imeMode="halfAlpha" allowBlank="1" showInputMessage="1" showErrorMessage="1" sqref="G16:I24 G42:P42 G191:P195 G64:P69 G105:P105 G78:P78 G48:I51 G172:P176 G96:P100 G143:P143 G115:P119 G162:P162 G134:P138 G181:P181 G153:P157 G200:P200 G124:P124 G35:P37 G71:P73 G82 G27:P32" xr:uid="{3CB9AD60-FA57-4D1C-9562-FCFF302D9A8C}"/>
    <dataValidation type="list" allowBlank="1" showInputMessage="1" showErrorMessage="1" sqref="G54:G55" xr:uid="{073604B9-0C52-45D8-A099-6B297EB76FA5}">
      <formula1>"該当,非該当"</formula1>
    </dataValidation>
  </dataValidations>
  <hyperlinks>
    <hyperlink ref="H54" r:id="rId1" xr:uid="{094B0FC0-5AC6-45C1-AD72-94646E443D6C}"/>
    <hyperlink ref="H55" r:id="rId2" xr:uid="{994AAF5B-1394-4397-8B81-F3A42D4F5A84}"/>
    <hyperlink ref="E58" r:id="rId3" xr:uid="{AB1504BB-55CC-41F4-9784-AD571D60789B}"/>
    <hyperlink ref="E93" r:id="rId4" xr:uid="{9D4B030E-8F46-4C5B-ADD3-8E8279234D7E}"/>
    <hyperlink ref="E112" r:id="rId5" xr:uid="{5DBF9CDF-89F4-466E-8FEA-85A1371C34ED}"/>
    <hyperlink ref="E131" r:id="rId6" xr:uid="{C7B9EFD3-ED0E-478B-A17A-37F7B20382D1}"/>
    <hyperlink ref="E150" r:id="rId7" xr:uid="{780E534D-E59E-4296-8D7C-C892715CDDA7}"/>
    <hyperlink ref="E169" r:id="rId8" xr:uid="{02A7B0FF-BBE7-4F5D-8674-BC686CE426E8}"/>
    <hyperlink ref="E188" r:id="rId9" xr:uid="{2AA783EF-C58D-4808-8371-18C3054F7A36}"/>
    <hyperlink ref="Q50" r:id="rId10" xr:uid="{EE36E80D-4776-49AD-9539-B15A23FB1A0D}"/>
    <hyperlink ref="Q48" r:id="rId11" xr:uid="{31836C8A-EB54-4B8F-8372-CDB391BE88B2}"/>
    <hyperlink ref="Q51" r:id="rId12" xr:uid="{61BAC255-F461-4521-830F-2E124236F0D5}"/>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021B998E-D5D8-48C8-8D5E-C5352085EEC4}">
          <x14:formula1>
            <xm:f>【参考】業種!$G$2:$X$2</xm:f>
          </x14:formula1>
          <xm:sqref>G91 G110 G129 G148 G167 G186</xm:sqref>
        </x14:dataValidation>
        <x14:dataValidation type="list" allowBlank="1" showInputMessage="1" showErrorMessage="1" xr:uid="{586B7C73-2F6A-4678-BEF7-ABCDCAAF0A7E}">
          <x14:formula1>
            <xm:f>【参考】業種!$E$2:$X$2</xm:f>
          </x14:formula1>
          <xm:sqref>G56</xm:sqref>
        </x14:dataValidation>
        <x14:dataValidation type="list" allowBlank="1" showInputMessage="1" showErrorMessage="1" xr:uid="{C63AA652-E34F-455C-BB32-EDFAA2D76630}">
          <x14:formula1>
            <xm:f>【参考】最低賃金の5年間の年平均の年平均上昇率!$B$4:$B$50</xm:f>
          </x14:formula1>
          <xm:sqref>H86:K86 G85:G86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21df260-52e9-4da6-a72a-d9dfb1f5556b" xsi:nil="true"/>
    <lcf76f155ced4ddcb4097134ff3c332f xmlns="70733d66-83d5-48d3-890d-bf0e05cb915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04ABFB2F5853E45A5E1E8359479D2F5" ma:contentTypeVersion="14" ma:contentTypeDescription="新しいドキュメントを作成します。" ma:contentTypeScope="" ma:versionID="6fcccb259e6663590798a0ab43642f83">
  <xsd:schema xmlns:xsd="http://www.w3.org/2001/XMLSchema" xmlns:xs="http://www.w3.org/2001/XMLSchema" xmlns:p="http://schemas.microsoft.com/office/2006/metadata/properties" xmlns:ns2="70733d66-83d5-48d3-890d-bf0e05cb915a" xmlns:ns3="e21df260-52e9-4da6-a72a-d9dfb1f5556b" targetNamespace="http://schemas.microsoft.com/office/2006/metadata/properties" ma:root="true" ma:fieldsID="77443c042cdec217494c15119024def7" ns2:_="" ns3:_="">
    <xsd:import namespace="70733d66-83d5-48d3-890d-bf0e05cb915a"/>
    <xsd:import namespace="e21df260-52e9-4da6-a72a-d9dfb1f555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33d66-83d5-48d3-890d-bf0e05cb91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df260-52e9-4da6-a72a-d9dfb1f5556b"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15ae60ca-091e-4d95-8883-a0ee69a312d9}" ma:internalName="TaxCatchAll" ma:showField="CatchAllData" ma:web="e21df260-52e9-4da6-a72a-d9dfb1f555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F15E4E-CAC3-430F-8E12-750A8F3C8E65}">
  <ds:schemaRef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e21df260-52e9-4da6-a72a-d9dfb1f5556b"/>
    <ds:schemaRef ds:uri="70733d66-83d5-48d3-890d-bf0e05cb915a"/>
    <ds:schemaRef ds:uri="http://www.w3.org/XML/1998/namespace"/>
    <ds:schemaRef ds:uri="http://purl.org/dc/dcmitype/"/>
    <ds:schemaRef ds:uri="f7509037-eb30-442c-93c9-734b73738437"/>
    <ds:schemaRef ds:uri="2386446a-c0b8-475b-98d2-f559b15829c5"/>
  </ds:schemaRefs>
</ds:datastoreItem>
</file>

<file path=customXml/itemProps2.xml><?xml version="1.0" encoding="utf-8"?>
<ds:datastoreItem xmlns:ds="http://schemas.openxmlformats.org/officeDocument/2006/customXml" ds:itemID="{BCAEFDA5-712D-4DAA-8A39-32D3DDCE2F9F}">
  <ds:schemaRefs>
    <ds:schemaRef ds:uri="http://schemas.microsoft.com/sharepoint/v3/contenttype/forms"/>
  </ds:schemaRefs>
</ds:datastoreItem>
</file>

<file path=customXml/itemProps3.xml><?xml version="1.0" encoding="utf-8"?>
<ds:datastoreItem xmlns:ds="http://schemas.openxmlformats.org/officeDocument/2006/customXml" ds:itemID="{E217FC67-F90F-48EF-83E8-B2403CBA478D}"/>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30</vt:i4>
      </vt:variant>
    </vt:vector>
  </HeadingPairs>
  <TitlesOfParts>
    <vt:vector size="46" baseType="lpstr">
      <vt:lpstr>記入要領</vt:lpstr>
      <vt:lpstr>①申請者情報</vt:lpstr>
      <vt:lpstr>②補助事業情報</vt:lpstr>
      <vt:lpstr>③経費明細書</vt:lpstr>
      <vt:lpstr>＞コンソーシアム形式で使用する場合に入力するシート</vt:lpstr>
      <vt:lpstr>②補助事業情報(事業者2)</vt:lpstr>
      <vt:lpstr>②補助事業情報(事業者3)</vt:lpstr>
      <vt:lpstr>②補助事業情報(事業者4)</vt:lpstr>
      <vt:lpstr>②補助事業情報(事業者5)</vt:lpstr>
      <vt:lpstr>②補助事業情報(事業者6)</vt:lpstr>
      <vt:lpstr>②補助事業情報(事業者7)</vt:lpstr>
      <vt:lpstr>②補助事業情報(事業者8)</vt:lpstr>
      <vt:lpstr>②補助事業情報(事業者9)</vt:lpstr>
      <vt:lpstr>②補助事業情報(事業者10)</vt:lpstr>
      <vt:lpstr>【参考】業種</vt:lpstr>
      <vt:lpstr>【参考】最低賃金の5年間の年平均の年平均上昇率</vt:lpstr>
      <vt:lpstr>A_農業・林業</vt:lpstr>
      <vt:lpstr>B_漁業</vt:lpstr>
      <vt:lpstr>C_鉱業・採石業・砂利採取業</vt:lpstr>
      <vt:lpstr>D_建設業</vt:lpstr>
      <vt:lpstr>E_製造業</vt:lpstr>
      <vt:lpstr>F_電気・ガス・熱供給・水道業</vt:lpstr>
      <vt:lpstr>G_情報通信業</vt:lpstr>
      <vt:lpstr>H_運輸業・郵便業</vt:lpstr>
      <vt:lpstr>I_卸売業・小売業</vt:lpstr>
      <vt:lpstr>J_金融業・保険業</vt:lpstr>
      <vt:lpstr>K_不動産業・物品賃貸業</vt:lpstr>
      <vt:lpstr>L_学術研究・専門・技術サービス業</vt:lpstr>
      <vt:lpstr>M_宿泊業・飲食サービス業</vt:lpstr>
      <vt:lpstr>N_生活関連サービス業・娯楽業</vt:lpstr>
      <vt:lpstr>O_教育・学習支援業</vt:lpstr>
      <vt:lpstr>P_医療・福祉</vt:lpstr>
      <vt:lpstr>②補助事業情報!Print_Area</vt:lpstr>
      <vt:lpstr>'②補助事業情報(事業者10)'!Print_Area</vt:lpstr>
      <vt:lpstr>'②補助事業情報(事業者2)'!Print_Area</vt:lpstr>
      <vt:lpstr>'②補助事業情報(事業者3)'!Print_Area</vt:lpstr>
      <vt:lpstr>'②補助事業情報(事業者4)'!Print_Area</vt:lpstr>
      <vt:lpstr>'②補助事業情報(事業者5)'!Print_Area</vt:lpstr>
      <vt:lpstr>'②補助事業情報(事業者6)'!Print_Area</vt:lpstr>
      <vt:lpstr>'②補助事業情報(事業者7)'!Print_Area</vt:lpstr>
      <vt:lpstr>'②補助事業情報(事業者8)'!Print_Area</vt:lpstr>
      <vt:lpstr>'②補助事業情報(事業者9)'!Print_Area</vt:lpstr>
      <vt:lpstr>Q_複合サービス事業</vt:lpstr>
      <vt:lpstr>R_サービス業_他に分類されないもの</vt:lpstr>
      <vt:lpstr>S_公務_他に分類されるものを除く</vt:lpstr>
      <vt:lpstr>T_分類不能の産業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2024-04-04T03:48:00Z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0x010100D04ABFB2F5853E45A5E1E8359479D2F5</vt:lpwstr>
  </property>
  <property fmtid="{D5CDD505-2E9C-101B-9397-08002B2CF9AE}" pid="3" name="MediaServiceImageTags">
    <vt:lpwstr/>
  </property>
</Properties>
</file>